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metadata.xml" ContentType="application/vnd.openxmlformats-officedocument.spreadsheetml.sheetMetadata+xml"/>
  <Override PartName="/xl/richData/richValueRel.xml" ContentType="application/vnd.ms-excel.richvaluerel+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comments1.xml" ContentType="application/vnd.openxmlformats-officedocument.spreadsheetml.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d.docs.live.net/4ebda09eadc00c5b/CIBSE/Membership/CPD/CDP Tool/"/>
    </mc:Choice>
  </mc:AlternateContent>
  <xr:revisionPtr revIDLastSave="85" documentId="8_{0A6809E3-00E5-4C43-8B7B-9A9F47020C32}" xr6:coauthVersionLast="47" xr6:coauthVersionMax="47" xr10:uidLastSave="{73EBF712-8119-41AA-A899-7E22D89C1AF7}"/>
  <workbookProtection workbookAlgorithmName="SHA-512" workbookHashValue="K4FsFbB436j5XVsAQPTNIX5ibvVbspXbwqXar7P/KaKIeU/P10CVL/UcrjZENIPheJ1meUtpjsso/xO61Qn2Ug==" workbookSaltValue="XN99VuaJ9HaWatVIyOa+dQ==" workbookSpinCount="100000" lockStructure="1"/>
  <bookViews>
    <workbookView xWindow="4810" yWindow="5050" windowWidth="17750" windowHeight="9270" tabRatio="613" activeTab="2" xr2:uid="{00000000-000D-0000-FFFF-FFFF00000000}"/>
  </bookViews>
  <sheets>
    <sheet name="Cover" sheetId="7" r:id="rId1"/>
    <sheet name="CPD Tool - Rules and Guidance" sheetId="9" r:id="rId2"/>
    <sheet name="CPD Tracker" sheetId="6" r:id="rId3"/>
    <sheet name="Reflection" sheetId="5" state="hidden" r:id="rId4"/>
    <sheet name=" Office use only" sheetId="2" state="hidden" r:id="rId5"/>
    <sheet name="Office use only_2" sheetId="1" state="hidden"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2" i="6" l="1"/>
  <c r="A13" i="6"/>
  <c r="A12" i="6"/>
  <c r="A11" i="6"/>
  <c r="A11" i="1"/>
  <c r="A12" i="1" s="1"/>
  <c r="A13" i="1" s="1"/>
  <c r="W29" i="2" s="1"/>
  <c r="AB30" i="2"/>
  <c r="AB38" i="2"/>
  <c r="AB39" i="2"/>
  <c r="AB40" i="2"/>
  <c r="AB41" i="2"/>
  <c r="AB42" i="2"/>
  <c r="AB43" i="2"/>
  <c r="AB44" i="2"/>
  <c r="AB45" i="2"/>
  <c r="AB31" i="2"/>
  <c r="AB32" i="2"/>
  <c r="AB33" i="2"/>
  <c r="AB34" i="2"/>
  <c r="AB35" i="2"/>
  <c r="AB36" i="2"/>
  <c r="AB37" i="2"/>
  <c r="AD117" i="6"/>
  <c r="AD118" i="6"/>
  <c r="AD119" i="6"/>
  <c r="AD120" i="6"/>
  <c r="AD121" i="6"/>
  <c r="AD122" i="6"/>
  <c r="AD123" i="6"/>
  <c r="AD124" i="6"/>
  <c r="AD125" i="6"/>
  <c r="AD126" i="6"/>
  <c r="AD127" i="6"/>
  <c r="AD128" i="6"/>
  <c r="AD129" i="6"/>
  <c r="AD130" i="6"/>
  <c r="AD131" i="6"/>
  <c r="AD132" i="6"/>
  <c r="AD133" i="6"/>
  <c r="AD134" i="6"/>
  <c r="AD135" i="6"/>
  <c r="AD136" i="6"/>
  <c r="AD137" i="6"/>
  <c r="AD138" i="6"/>
  <c r="AD139" i="6"/>
  <c r="AD140" i="6"/>
  <c r="AD141" i="6"/>
  <c r="AD142" i="6"/>
  <c r="AD143" i="6"/>
  <c r="AD144" i="6"/>
  <c r="AD145" i="6"/>
  <c r="AD146" i="6"/>
  <c r="AD147" i="6"/>
  <c r="AD148" i="6"/>
  <c r="AD149" i="6"/>
  <c r="AD150" i="6"/>
  <c r="AD151" i="6"/>
  <c r="AD152" i="6"/>
  <c r="AD153" i="6"/>
  <c r="S31" i="2"/>
  <c r="S32" i="2"/>
  <c r="S33" i="2"/>
  <c r="S34" i="2"/>
  <c r="S35" i="2"/>
  <c r="S36" i="2"/>
  <c r="S37" i="2"/>
  <c r="S38" i="2"/>
  <c r="S39" i="2"/>
  <c r="S40" i="2"/>
  <c r="S41" i="2"/>
  <c r="S42" i="2"/>
  <c r="S43" i="2"/>
  <c r="S44" i="2"/>
  <c r="S45" i="2"/>
  <c r="S30" i="2"/>
  <c r="P18" i="1"/>
  <c r="P17" i="1"/>
  <c r="S17" i="1" s="1"/>
  <c r="N30" i="2" s="1"/>
  <c r="P32" i="1"/>
  <c r="Q33" i="1"/>
  <c r="R33" i="1"/>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P46" i="2"/>
  <c r="N35" i="2"/>
  <c r="V32"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36" i="1"/>
  <c r="O35" i="2"/>
  <c r="O36" i="2"/>
  <c r="O37" i="2"/>
  <c r="O38" i="2"/>
  <c r="O39" i="2"/>
  <c r="O40" i="2"/>
  <c r="O41" i="2"/>
  <c r="O42" i="2"/>
  <c r="O43" i="2"/>
  <c r="O44" i="2"/>
  <c r="O45" i="2"/>
  <c r="N36" i="2"/>
  <c r="N37" i="2"/>
  <c r="N38" i="2"/>
  <c r="N39" i="2"/>
  <c r="N40" i="2"/>
  <c r="N41" i="2"/>
  <c r="N42" i="2"/>
  <c r="N43" i="2"/>
  <c r="N44" i="2"/>
  <c r="N45" i="2"/>
  <c r="T29" i="2" l="1"/>
  <c r="AC29" i="2" s="1"/>
  <c r="Q29" i="2"/>
  <c r="O17" i="1"/>
  <c r="AF29" i="2"/>
  <c r="G11" i="1"/>
  <c r="C6" i="6"/>
  <c r="P120" i="1"/>
  <c r="Q120" i="1"/>
  <c r="R32" i="1"/>
  <c r="S32" i="1"/>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32" i="6"/>
  <c r="O32" i="1"/>
  <c r="O33" i="1"/>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Z29" i="2" l="1"/>
  <c r="C6" i="1"/>
  <c r="P148" i="1"/>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33" i="6"/>
  <c r="P34" i="6"/>
  <c r="P35" i="6"/>
  <c r="P36" i="6"/>
  <c r="P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34" i="1"/>
  <c r="O35" i="1"/>
  <c r="O36" i="1"/>
  <c r="AE312" i="6"/>
  <c r="AE311" i="6"/>
  <c r="AE310" i="6"/>
  <c r="AE309" i="6"/>
  <c r="AE308" i="6"/>
  <c r="AE307" i="6"/>
  <c r="AE306" i="6"/>
  <c r="AE305" i="6"/>
  <c r="AE304" i="6"/>
  <c r="AE303" i="6"/>
  <c r="AE302" i="6"/>
  <c r="AE301" i="6"/>
  <c r="AE300" i="6"/>
  <c r="AE299" i="6"/>
  <c r="AE298" i="6"/>
  <c r="AE297" i="6"/>
  <c r="AE296" i="6"/>
  <c r="AE295" i="6"/>
  <c r="AE294" i="6"/>
  <c r="AE293" i="6"/>
  <c r="AE292" i="6"/>
  <c r="AE291" i="6"/>
  <c r="AE290" i="6"/>
  <c r="AE289" i="6"/>
  <c r="AE288" i="6"/>
  <c r="AE287" i="6"/>
  <c r="AE286" i="6"/>
  <c r="AE285" i="6"/>
  <c r="AE284" i="6"/>
  <c r="AE283" i="6"/>
  <c r="AE282" i="6"/>
  <c r="AE281" i="6"/>
  <c r="AE280" i="6"/>
  <c r="AE279" i="6"/>
  <c r="AE278" i="6"/>
  <c r="AE277" i="6"/>
  <c r="AE276" i="6"/>
  <c r="AE275" i="6"/>
  <c r="AE274" i="6"/>
  <c r="AE273" i="6"/>
  <c r="AE272" i="6"/>
  <c r="AE271" i="6"/>
  <c r="AE270" i="6"/>
  <c r="AE269" i="6"/>
  <c r="AE268" i="6"/>
  <c r="AE267" i="6"/>
  <c r="AE266" i="6"/>
  <c r="AE265" i="6"/>
  <c r="AE264" i="6"/>
  <c r="AE263" i="6"/>
  <c r="AE262" i="6"/>
  <c r="AE261" i="6"/>
  <c r="AE260" i="6"/>
  <c r="AE259" i="6"/>
  <c r="AE258" i="6"/>
  <c r="AE257" i="6"/>
  <c r="AE256" i="6"/>
  <c r="AE255" i="6"/>
  <c r="AE254" i="6"/>
  <c r="AE253" i="6"/>
  <c r="AE252" i="6"/>
  <c r="AE251" i="6"/>
  <c r="AE250" i="6"/>
  <c r="AE249" i="6"/>
  <c r="AE248" i="6"/>
  <c r="AE247" i="6"/>
  <c r="AE246" i="6"/>
  <c r="AE245" i="6"/>
  <c r="AE244" i="6"/>
  <c r="AE243" i="6"/>
  <c r="AE242" i="6"/>
  <c r="AE241" i="6"/>
  <c r="AE240" i="6"/>
  <c r="AE239" i="6"/>
  <c r="AE238" i="6"/>
  <c r="AE237" i="6"/>
  <c r="AE236" i="6"/>
  <c r="AE235" i="6"/>
  <c r="AE234" i="6"/>
  <c r="AE233" i="6"/>
  <c r="AE232" i="6"/>
  <c r="AE231" i="6"/>
  <c r="AE230" i="6"/>
  <c r="AE229" i="6"/>
  <c r="AE228" i="6"/>
  <c r="AE227" i="6"/>
  <c r="AE226" i="6"/>
  <c r="AE225" i="6"/>
  <c r="AE224" i="6"/>
  <c r="AE223" i="6"/>
  <c r="AE222" i="6"/>
  <c r="AE221" i="6"/>
  <c r="AE220" i="6"/>
  <c r="AE219" i="6"/>
  <c r="AE218" i="6"/>
  <c r="AE217" i="6"/>
  <c r="AE216" i="6"/>
  <c r="AE215" i="6"/>
  <c r="AE214" i="6"/>
  <c r="AE213" i="6"/>
  <c r="AE212" i="6"/>
  <c r="AE211" i="6"/>
  <c r="AE210" i="6"/>
  <c r="AE209" i="6"/>
  <c r="AE208" i="6"/>
  <c r="AE207" i="6"/>
  <c r="AE206" i="6"/>
  <c r="AE205" i="6"/>
  <c r="AE204" i="6"/>
  <c r="AE203" i="6"/>
  <c r="AE202" i="6"/>
  <c r="AE201" i="6"/>
  <c r="AE200" i="6"/>
  <c r="AE199" i="6"/>
  <c r="AE198" i="6"/>
  <c r="AE197" i="6"/>
  <c r="AE196" i="6"/>
  <c r="AE195" i="6"/>
  <c r="AE194" i="6"/>
  <c r="AE193" i="6"/>
  <c r="AE192" i="6"/>
  <c r="AE191" i="6"/>
  <c r="AE190" i="6"/>
  <c r="AE189" i="6"/>
  <c r="AE188" i="6"/>
  <c r="AE187" i="6"/>
  <c r="AE186" i="6"/>
  <c r="AE185" i="6"/>
  <c r="AE184" i="6"/>
  <c r="AE183" i="6"/>
  <c r="AE182" i="6"/>
  <c r="AE181" i="6"/>
  <c r="AE180" i="6"/>
  <c r="AE179" i="6"/>
  <c r="AE178" i="6"/>
  <c r="AE177" i="6"/>
  <c r="AE176" i="6"/>
  <c r="AE175" i="6"/>
  <c r="AE174" i="6"/>
  <c r="AE173" i="6"/>
  <c r="AE172" i="6"/>
  <c r="AE171" i="6"/>
  <c r="AE170" i="6"/>
  <c r="AE169" i="6"/>
  <c r="AE168" i="6"/>
  <c r="AE167" i="6"/>
  <c r="AE166" i="6"/>
  <c r="AE165" i="6"/>
  <c r="AE164" i="6"/>
  <c r="AE163" i="6"/>
  <c r="AE162" i="6"/>
  <c r="AE161" i="6"/>
  <c r="AE160" i="6"/>
  <c r="AE159" i="6"/>
  <c r="AE158" i="6"/>
  <c r="AE157" i="6"/>
  <c r="AE156" i="6"/>
  <c r="AE155" i="6"/>
  <c r="AE154" i="6"/>
  <c r="X153" i="6"/>
  <c r="W153" i="6"/>
  <c r="V153" i="6"/>
  <c r="U153" i="6"/>
  <c r="T153" i="6"/>
  <c r="S153" i="6"/>
  <c r="R153" i="6"/>
  <c r="Q153" i="6"/>
  <c r="X152" i="6"/>
  <c r="W152" i="6"/>
  <c r="V152" i="6"/>
  <c r="U152" i="6"/>
  <c r="T152" i="6"/>
  <c r="S152" i="6"/>
  <c r="R152" i="6"/>
  <c r="Q152" i="6"/>
  <c r="X151" i="6"/>
  <c r="W151" i="6"/>
  <c r="V151" i="6"/>
  <c r="U151" i="6"/>
  <c r="T151" i="6"/>
  <c r="S151" i="6"/>
  <c r="R151" i="6"/>
  <c r="Q151" i="6"/>
  <c r="X150" i="6"/>
  <c r="W150" i="6"/>
  <c r="V150" i="6"/>
  <c r="U150" i="6"/>
  <c r="T150" i="6"/>
  <c r="S150" i="6"/>
  <c r="R150" i="6"/>
  <c r="Q150" i="6"/>
  <c r="X149" i="6"/>
  <c r="W149" i="6"/>
  <c r="V149" i="6"/>
  <c r="U149" i="6"/>
  <c r="T149" i="6"/>
  <c r="S149" i="6"/>
  <c r="R149" i="6"/>
  <c r="Q149" i="6"/>
  <c r="X148" i="6"/>
  <c r="W148" i="6"/>
  <c r="V148" i="6"/>
  <c r="U148" i="6"/>
  <c r="T148" i="6"/>
  <c r="S148" i="6"/>
  <c r="R148" i="6"/>
  <c r="Q148" i="6"/>
  <c r="X147" i="6"/>
  <c r="W147" i="6"/>
  <c r="V147" i="6"/>
  <c r="U147" i="6"/>
  <c r="T147" i="6"/>
  <c r="S147" i="6"/>
  <c r="R147" i="6"/>
  <c r="Q147" i="6"/>
  <c r="X146" i="6"/>
  <c r="W146" i="6"/>
  <c r="V146" i="6"/>
  <c r="U146" i="6"/>
  <c r="T146" i="6"/>
  <c r="S146" i="6"/>
  <c r="R146" i="6"/>
  <c r="Q146" i="6"/>
  <c r="X145" i="6"/>
  <c r="W145" i="6"/>
  <c r="V145" i="6"/>
  <c r="U145" i="6"/>
  <c r="T145" i="6"/>
  <c r="S145" i="6"/>
  <c r="R145" i="6"/>
  <c r="Q145" i="6"/>
  <c r="X144" i="6"/>
  <c r="W144" i="6"/>
  <c r="V144" i="6"/>
  <c r="U144" i="6"/>
  <c r="T144" i="6"/>
  <c r="S144" i="6"/>
  <c r="R144" i="6"/>
  <c r="Q144" i="6"/>
  <c r="X143" i="6"/>
  <c r="W143" i="6"/>
  <c r="V143" i="6"/>
  <c r="U143" i="6"/>
  <c r="T143" i="6"/>
  <c r="S143" i="6"/>
  <c r="R143" i="6"/>
  <c r="Q143" i="6"/>
  <c r="X142" i="6"/>
  <c r="W142" i="6"/>
  <c r="V142" i="6"/>
  <c r="U142" i="6"/>
  <c r="T142" i="6"/>
  <c r="S142" i="6"/>
  <c r="R142" i="6"/>
  <c r="Q142" i="6"/>
  <c r="X141" i="6"/>
  <c r="W141" i="6"/>
  <c r="V141" i="6"/>
  <c r="U141" i="6"/>
  <c r="T141" i="6"/>
  <c r="S141" i="6"/>
  <c r="R141" i="6"/>
  <c r="Q141" i="6"/>
  <c r="X140" i="6"/>
  <c r="W140" i="6"/>
  <c r="V140" i="6"/>
  <c r="U140" i="6"/>
  <c r="T140" i="6"/>
  <c r="S140" i="6"/>
  <c r="R140" i="6"/>
  <c r="Q140" i="6"/>
  <c r="X139" i="6"/>
  <c r="W139" i="6"/>
  <c r="V139" i="6"/>
  <c r="U139" i="6"/>
  <c r="T139" i="6"/>
  <c r="S139" i="6"/>
  <c r="R139" i="6"/>
  <c r="Q139" i="6"/>
  <c r="X138" i="6"/>
  <c r="W138" i="6"/>
  <c r="V138" i="6"/>
  <c r="U138" i="6"/>
  <c r="T138" i="6"/>
  <c r="S138" i="6"/>
  <c r="R138" i="6"/>
  <c r="Q138" i="6"/>
  <c r="X137" i="6"/>
  <c r="W137" i="6"/>
  <c r="V137" i="6"/>
  <c r="U137" i="6"/>
  <c r="T137" i="6"/>
  <c r="S137" i="6"/>
  <c r="R137" i="6"/>
  <c r="Q137" i="6"/>
  <c r="X136" i="6"/>
  <c r="W136" i="6"/>
  <c r="V136" i="6"/>
  <c r="U136" i="6"/>
  <c r="T136" i="6"/>
  <c r="S136" i="6"/>
  <c r="R136" i="6"/>
  <c r="Q136" i="6"/>
  <c r="X135" i="6"/>
  <c r="W135" i="6"/>
  <c r="V135" i="6"/>
  <c r="U135" i="6"/>
  <c r="T135" i="6"/>
  <c r="S135" i="6"/>
  <c r="R135" i="6"/>
  <c r="Q135" i="6"/>
  <c r="X134" i="6"/>
  <c r="W134" i="6"/>
  <c r="V134" i="6"/>
  <c r="U134" i="6"/>
  <c r="T134" i="6"/>
  <c r="S134" i="6"/>
  <c r="R134" i="6"/>
  <c r="Q134" i="6"/>
  <c r="X133" i="6"/>
  <c r="W133" i="6"/>
  <c r="V133" i="6"/>
  <c r="U133" i="6"/>
  <c r="T133" i="6"/>
  <c r="S133" i="6"/>
  <c r="R133" i="6"/>
  <c r="Q133" i="6"/>
  <c r="X132" i="6"/>
  <c r="W132" i="6"/>
  <c r="V132" i="6"/>
  <c r="U132" i="6"/>
  <c r="T132" i="6"/>
  <c r="S132" i="6"/>
  <c r="R132" i="6"/>
  <c r="Q132" i="6"/>
  <c r="X131" i="6"/>
  <c r="W131" i="6"/>
  <c r="V131" i="6"/>
  <c r="U131" i="6"/>
  <c r="T131" i="6"/>
  <c r="S131" i="6"/>
  <c r="R131" i="6"/>
  <c r="Q131" i="6"/>
  <c r="X130" i="6"/>
  <c r="W130" i="6"/>
  <c r="V130" i="6"/>
  <c r="U130" i="6"/>
  <c r="T130" i="6"/>
  <c r="S130" i="6"/>
  <c r="R130" i="6"/>
  <c r="Q130" i="6"/>
  <c r="X129" i="6"/>
  <c r="W129" i="6"/>
  <c r="V129" i="6"/>
  <c r="U129" i="6"/>
  <c r="T129" i="6"/>
  <c r="S129" i="6"/>
  <c r="R129" i="6"/>
  <c r="Q129" i="6"/>
  <c r="X128" i="6"/>
  <c r="W128" i="6"/>
  <c r="V128" i="6"/>
  <c r="U128" i="6"/>
  <c r="T128" i="6"/>
  <c r="S128" i="6"/>
  <c r="R128" i="6"/>
  <c r="Q128" i="6"/>
  <c r="X127" i="6"/>
  <c r="W127" i="6"/>
  <c r="V127" i="6"/>
  <c r="U127" i="6"/>
  <c r="T127" i="6"/>
  <c r="S127" i="6"/>
  <c r="R127" i="6"/>
  <c r="Q127" i="6"/>
  <c r="X126" i="6"/>
  <c r="W126" i="6"/>
  <c r="V126" i="6"/>
  <c r="U126" i="6"/>
  <c r="T126" i="6"/>
  <c r="S126" i="6"/>
  <c r="R126" i="6"/>
  <c r="Q126" i="6"/>
  <c r="X125" i="6"/>
  <c r="W125" i="6"/>
  <c r="V125" i="6"/>
  <c r="U125" i="6"/>
  <c r="T125" i="6"/>
  <c r="S125" i="6"/>
  <c r="R125" i="6"/>
  <c r="Q125" i="6"/>
  <c r="X124" i="6"/>
  <c r="W124" i="6"/>
  <c r="V124" i="6"/>
  <c r="U124" i="6"/>
  <c r="T124" i="6"/>
  <c r="S124" i="6"/>
  <c r="R124" i="6"/>
  <c r="Q124" i="6"/>
  <c r="X123" i="6"/>
  <c r="W123" i="6"/>
  <c r="V123" i="6"/>
  <c r="U123" i="6"/>
  <c r="T123" i="6"/>
  <c r="S123" i="6"/>
  <c r="R123" i="6"/>
  <c r="Q123" i="6"/>
  <c r="X122" i="6"/>
  <c r="W122" i="6"/>
  <c r="V122" i="6"/>
  <c r="U122" i="6"/>
  <c r="T122" i="6"/>
  <c r="S122" i="6"/>
  <c r="R122" i="6"/>
  <c r="Q122" i="6"/>
  <c r="X121" i="6"/>
  <c r="W121" i="6"/>
  <c r="V121" i="6"/>
  <c r="U121" i="6"/>
  <c r="T121" i="6"/>
  <c r="S121" i="6"/>
  <c r="R121" i="6"/>
  <c r="Q121" i="6"/>
  <c r="X120" i="6"/>
  <c r="W120" i="6"/>
  <c r="V120" i="6"/>
  <c r="U120" i="6"/>
  <c r="T120" i="6"/>
  <c r="S120" i="6"/>
  <c r="R120" i="6"/>
  <c r="Q120" i="6"/>
  <c r="X119" i="6"/>
  <c r="W119" i="6"/>
  <c r="V119" i="6"/>
  <c r="U119" i="6"/>
  <c r="T119" i="6"/>
  <c r="S119" i="6"/>
  <c r="R119" i="6"/>
  <c r="Q119" i="6"/>
  <c r="X118" i="6"/>
  <c r="W118" i="6"/>
  <c r="V118" i="6"/>
  <c r="U118" i="6"/>
  <c r="T118" i="6"/>
  <c r="S118" i="6"/>
  <c r="R118" i="6"/>
  <c r="Q118" i="6"/>
  <c r="X117" i="6"/>
  <c r="W117" i="6"/>
  <c r="V117" i="6"/>
  <c r="U117" i="6"/>
  <c r="T117" i="6"/>
  <c r="S117" i="6"/>
  <c r="R117" i="6"/>
  <c r="Q117" i="6"/>
  <c r="AD116" i="6"/>
  <c r="X116" i="6"/>
  <c r="W116" i="6"/>
  <c r="V116" i="6"/>
  <c r="U116" i="6"/>
  <c r="T116" i="6"/>
  <c r="S116" i="6"/>
  <c r="R116" i="6"/>
  <c r="Q116" i="6"/>
  <c r="X115" i="6"/>
  <c r="W115" i="6"/>
  <c r="V115" i="6"/>
  <c r="U115" i="6"/>
  <c r="T115" i="6"/>
  <c r="S115" i="6"/>
  <c r="R115" i="6"/>
  <c r="Q115" i="6"/>
  <c r="X114" i="6"/>
  <c r="W114" i="6"/>
  <c r="V114" i="6"/>
  <c r="U114" i="6"/>
  <c r="T114" i="6"/>
  <c r="S114" i="6"/>
  <c r="R114" i="6"/>
  <c r="Q114" i="6"/>
  <c r="X113" i="6"/>
  <c r="W113" i="6"/>
  <c r="V113" i="6"/>
  <c r="U113" i="6"/>
  <c r="T113" i="6"/>
  <c r="S113" i="6"/>
  <c r="R113" i="6"/>
  <c r="Q113" i="6"/>
  <c r="X112" i="6"/>
  <c r="W112" i="6"/>
  <c r="V112" i="6"/>
  <c r="U112" i="6"/>
  <c r="T112" i="6"/>
  <c r="S112" i="6"/>
  <c r="R112" i="6"/>
  <c r="Q112" i="6"/>
  <c r="X111" i="6"/>
  <c r="W111" i="6"/>
  <c r="V111" i="6"/>
  <c r="U111" i="6"/>
  <c r="T111" i="6"/>
  <c r="S111" i="6"/>
  <c r="R111" i="6"/>
  <c r="Q111" i="6"/>
  <c r="X110" i="6"/>
  <c r="W110" i="6"/>
  <c r="V110" i="6"/>
  <c r="U110" i="6"/>
  <c r="T110" i="6"/>
  <c r="S110" i="6"/>
  <c r="R110" i="6"/>
  <c r="Q110" i="6"/>
  <c r="X109" i="6"/>
  <c r="W109" i="6"/>
  <c r="V109" i="6"/>
  <c r="U109" i="6"/>
  <c r="T109" i="6"/>
  <c r="S109" i="6"/>
  <c r="R109" i="6"/>
  <c r="Q109" i="6"/>
  <c r="X108" i="6"/>
  <c r="W108" i="6"/>
  <c r="V108" i="6"/>
  <c r="U108" i="6"/>
  <c r="T108" i="6"/>
  <c r="S108" i="6"/>
  <c r="R108" i="6"/>
  <c r="Q108" i="6"/>
  <c r="X107" i="6"/>
  <c r="W107" i="6"/>
  <c r="V107" i="6"/>
  <c r="U107" i="6"/>
  <c r="T107" i="6"/>
  <c r="S107" i="6"/>
  <c r="R107" i="6"/>
  <c r="Q107" i="6"/>
  <c r="X106" i="6"/>
  <c r="W106" i="6"/>
  <c r="V106" i="6"/>
  <c r="U106" i="6"/>
  <c r="T106" i="6"/>
  <c r="S106" i="6"/>
  <c r="R106" i="6"/>
  <c r="Q106" i="6"/>
  <c r="X105" i="6"/>
  <c r="W105" i="6"/>
  <c r="V105" i="6"/>
  <c r="U105" i="6"/>
  <c r="T105" i="6"/>
  <c r="S105" i="6"/>
  <c r="R105" i="6"/>
  <c r="Q105" i="6"/>
  <c r="X104" i="6"/>
  <c r="W104" i="6"/>
  <c r="V104" i="6"/>
  <c r="U104" i="6"/>
  <c r="T104" i="6"/>
  <c r="S104" i="6"/>
  <c r="R104" i="6"/>
  <c r="Q104" i="6"/>
  <c r="X103" i="6"/>
  <c r="W103" i="6"/>
  <c r="V103" i="6"/>
  <c r="U103" i="6"/>
  <c r="T103" i="6"/>
  <c r="S103" i="6"/>
  <c r="R103" i="6"/>
  <c r="Q103" i="6"/>
  <c r="X102" i="6"/>
  <c r="W102" i="6"/>
  <c r="V102" i="6"/>
  <c r="U102" i="6"/>
  <c r="T102" i="6"/>
  <c r="S102" i="6"/>
  <c r="R102" i="6"/>
  <c r="Q102" i="6"/>
  <c r="X101" i="6"/>
  <c r="W101" i="6"/>
  <c r="V101" i="6"/>
  <c r="U101" i="6"/>
  <c r="T101" i="6"/>
  <c r="S101" i="6"/>
  <c r="R101" i="6"/>
  <c r="Q101" i="6"/>
  <c r="X100" i="6"/>
  <c r="W100" i="6"/>
  <c r="V100" i="6"/>
  <c r="U100" i="6"/>
  <c r="T100" i="6"/>
  <c r="S100" i="6"/>
  <c r="R100" i="6"/>
  <c r="Q100" i="6"/>
  <c r="X99" i="6"/>
  <c r="W99" i="6"/>
  <c r="V99" i="6"/>
  <c r="U99" i="6"/>
  <c r="T99" i="6"/>
  <c r="S99" i="6"/>
  <c r="R99" i="6"/>
  <c r="Q99" i="6"/>
  <c r="X98" i="6"/>
  <c r="W98" i="6"/>
  <c r="V98" i="6"/>
  <c r="U98" i="6"/>
  <c r="T98" i="6"/>
  <c r="S98" i="6"/>
  <c r="R98" i="6"/>
  <c r="Q98" i="6"/>
  <c r="X97" i="6"/>
  <c r="W97" i="6"/>
  <c r="V97" i="6"/>
  <c r="U97" i="6"/>
  <c r="T97" i="6"/>
  <c r="S97" i="6"/>
  <c r="R97" i="6"/>
  <c r="Q97" i="6"/>
  <c r="X96" i="6"/>
  <c r="W96" i="6"/>
  <c r="V96" i="6"/>
  <c r="U96" i="6"/>
  <c r="T96" i="6"/>
  <c r="S96" i="6"/>
  <c r="R96" i="6"/>
  <c r="Q96" i="6"/>
  <c r="X95" i="6"/>
  <c r="W95" i="6"/>
  <c r="V95" i="6"/>
  <c r="U95" i="6"/>
  <c r="T95" i="6"/>
  <c r="S95" i="6"/>
  <c r="R95" i="6"/>
  <c r="Q95" i="6"/>
  <c r="X94" i="6"/>
  <c r="W94" i="6"/>
  <c r="V94" i="6"/>
  <c r="U94" i="6"/>
  <c r="T94" i="6"/>
  <c r="S94" i="6"/>
  <c r="R94" i="6"/>
  <c r="Q94" i="6"/>
  <c r="X93" i="6"/>
  <c r="W93" i="6"/>
  <c r="V93" i="6"/>
  <c r="U93" i="6"/>
  <c r="T93" i="6"/>
  <c r="S93" i="6"/>
  <c r="R93" i="6"/>
  <c r="Q93" i="6"/>
  <c r="X92" i="6"/>
  <c r="W92" i="6"/>
  <c r="V92" i="6"/>
  <c r="U92" i="6"/>
  <c r="T92" i="6"/>
  <c r="S92" i="6"/>
  <c r="R92" i="6"/>
  <c r="Q92" i="6"/>
  <c r="X91" i="6"/>
  <c r="W91" i="6"/>
  <c r="V91" i="6"/>
  <c r="U91" i="6"/>
  <c r="T91" i="6"/>
  <c r="S91" i="6"/>
  <c r="R91" i="6"/>
  <c r="Q91" i="6"/>
  <c r="X90" i="6"/>
  <c r="W90" i="6"/>
  <c r="V90" i="6"/>
  <c r="U90" i="6"/>
  <c r="T90" i="6"/>
  <c r="S90" i="6"/>
  <c r="R90" i="6"/>
  <c r="Q90" i="6"/>
  <c r="X89" i="6"/>
  <c r="W89" i="6"/>
  <c r="V89" i="6"/>
  <c r="U89" i="6"/>
  <c r="T89" i="6"/>
  <c r="S89" i="6"/>
  <c r="R89" i="6"/>
  <c r="Q89" i="6"/>
  <c r="X88" i="6"/>
  <c r="W88" i="6"/>
  <c r="V88" i="6"/>
  <c r="U88" i="6"/>
  <c r="T88" i="6"/>
  <c r="S88" i="6"/>
  <c r="R88" i="6"/>
  <c r="Q88" i="6"/>
  <c r="X87" i="6"/>
  <c r="W87" i="6"/>
  <c r="V87" i="6"/>
  <c r="U87" i="6"/>
  <c r="T87" i="6"/>
  <c r="S87" i="6"/>
  <c r="R87" i="6"/>
  <c r="Q87" i="6"/>
  <c r="AD86" i="6"/>
  <c r="X86" i="6"/>
  <c r="W86" i="6"/>
  <c r="V86" i="6"/>
  <c r="U86" i="6"/>
  <c r="T86" i="6"/>
  <c r="S86" i="6"/>
  <c r="R86" i="6"/>
  <c r="Q86" i="6"/>
  <c r="X85" i="6"/>
  <c r="W85" i="6"/>
  <c r="V85" i="6"/>
  <c r="U85" i="6"/>
  <c r="T85" i="6"/>
  <c r="S85" i="6"/>
  <c r="R85" i="6"/>
  <c r="Q85" i="6"/>
  <c r="X84" i="6"/>
  <c r="W84" i="6"/>
  <c r="V84" i="6"/>
  <c r="U84" i="6"/>
  <c r="T84" i="6"/>
  <c r="S84" i="6"/>
  <c r="R84" i="6"/>
  <c r="Q84" i="6"/>
  <c r="X83" i="6"/>
  <c r="W83" i="6"/>
  <c r="V83" i="6"/>
  <c r="U83" i="6"/>
  <c r="T83" i="6"/>
  <c r="S83" i="6"/>
  <c r="R83" i="6"/>
  <c r="Q83" i="6"/>
  <c r="X82" i="6"/>
  <c r="W82" i="6"/>
  <c r="V82" i="6"/>
  <c r="U82" i="6"/>
  <c r="T82" i="6"/>
  <c r="S82" i="6"/>
  <c r="R82" i="6"/>
  <c r="Q82" i="6"/>
  <c r="X81" i="6"/>
  <c r="W81" i="6"/>
  <c r="V81" i="6"/>
  <c r="U81" i="6"/>
  <c r="T81" i="6"/>
  <c r="S81" i="6"/>
  <c r="R81" i="6"/>
  <c r="Q81" i="6"/>
  <c r="X80" i="6"/>
  <c r="W80" i="6"/>
  <c r="V80" i="6"/>
  <c r="U80" i="6"/>
  <c r="T80" i="6"/>
  <c r="S80" i="6"/>
  <c r="R80" i="6"/>
  <c r="Q80" i="6"/>
  <c r="X79" i="6"/>
  <c r="W79" i="6"/>
  <c r="V79" i="6"/>
  <c r="U79" i="6"/>
  <c r="T79" i="6"/>
  <c r="S79" i="6"/>
  <c r="R79" i="6"/>
  <c r="Q79" i="6"/>
  <c r="X78" i="6"/>
  <c r="W78" i="6"/>
  <c r="V78" i="6"/>
  <c r="U78" i="6"/>
  <c r="T78" i="6"/>
  <c r="S78" i="6"/>
  <c r="R78" i="6"/>
  <c r="Q78" i="6"/>
  <c r="X77" i="6"/>
  <c r="W77" i="6"/>
  <c r="V77" i="6"/>
  <c r="U77" i="6"/>
  <c r="T77" i="6"/>
  <c r="S77" i="6"/>
  <c r="R77" i="6"/>
  <c r="Q77" i="6"/>
  <c r="X76" i="6"/>
  <c r="W76" i="6"/>
  <c r="V76" i="6"/>
  <c r="U76" i="6"/>
  <c r="T76" i="6"/>
  <c r="S76" i="6"/>
  <c r="R76" i="6"/>
  <c r="Q76" i="6"/>
  <c r="X75" i="6"/>
  <c r="W75" i="6"/>
  <c r="V75" i="6"/>
  <c r="U75" i="6"/>
  <c r="T75" i="6"/>
  <c r="S75" i="6"/>
  <c r="R75" i="6"/>
  <c r="Q75" i="6"/>
  <c r="X74" i="6"/>
  <c r="W74" i="6"/>
  <c r="V74" i="6"/>
  <c r="U74" i="6"/>
  <c r="T74" i="6"/>
  <c r="S74" i="6"/>
  <c r="R74" i="6"/>
  <c r="Q74" i="6"/>
  <c r="X73" i="6"/>
  <c r="W73" i="6"/>
  <c r="V73" i="6"/>
  <c r="U73" i="6"/>
  <c r="T73" i="6"/>
  <c r="S73" i="6"/>
  <c r="R73" i="6"/>
  <c r="Q73" i="6"/>
  <c r="X72" i="6"/>
  <c r="W72" i="6"/>
  <c r="V72" i="6"/>
  <c r="U72" i="6"/>
  <c r="T72" i="6"/>
  <c r="S72" i="6"/>
  <c r="R72" i="6"/>
  <c r="Q72" i="6"/>
  <c r="X71" i="6"/>
  <c r="W71" i="6"/>
  <c r="V71" i="6"/>
  <c r="U71" i="6"/>
  <c r="T71" i="6"/>
  <c r="S71" i="6"/>
  <c r="R71" i="6"/>
  <c r="Q71" i="6"/>
  <c r="X70" i="6"/>
  <c r="W70" i="6"/>
  <c r="V70" i="6"/>
  <c r="U70" i="6"/>
  <c r="T70" i="6"/>
  <c r="S70" i="6"/>
  <c r="R70" i="6"/>
  <c r="Q70" i="6"/>
  <c r="X69" i="6"/>
  <c r="W69" i="6"/>
  <c r="V69" i="6"/>
  <c r="U69" i="6"/>
  <c r="T69" i="6"/>
  <c r="S69" i="6"/>
  <c r="R69" i="6"/>
  <c r="Q69" i="6"/>
  <c r="X68" i="6"/>
  <c r="W68" i="6"/>
  <c r="V68" i="6"/>
  <c r="U68" i="6"/>
  <c r="T68" i="6"/>
  <c r="S68" i="6"/>
  <c r="R68" i="6"/>
  <c r="Q68" i="6"/>
  <c r="X67" i="6"/>
  <c r="W67" i="6"/>
  <c r="V67" i="6"/>
  <c r="U67" i="6"/>
  <c r="T67" i="6"/>
  <c r="S67" i="6"/>
  <c r="R67" i="6"/>
  <c r="Q67" i="6"/>
  <c r="X66" i="6"/>
  <c r="W66" i="6"/>
  <c r="V66" i="6"/>
  <c r="U66" i="6"/>
  <c r="T66" i="6"/>
  <c r="S66" i="6"/>
  <c r="R66" i="6"/>
  <c r="Q66" i="6"/>
  <c r="X65" i="6"/>
  <c r="W65" i="6"/>
  <c r="V65" i="6"/>
  <c r="U65" i="6"/>
  <c r="T65" i="6"/>
  <c r="S65" i="6"/>
  <c r="R65" i="6"/>
  <c r="Q65" i="6"/>
  <c r="X64" i="6"/>
  <c r="W64" i="6"/>
  <c r="V64" i="6"/>
  <c r="U64" i="6"/>
  <c r="T64" i="6"/>
  <c r="S64" i="6"/>
  <c r="R64" i="6"/>
  <c r="Q64" i="6"/>
  <c r="X63" i="6"/>
  <c r="W63" i="6"/>
  <c r="V63" i="6"/>
  <c r="U63" i="6"/>
  <c r="T63" i="6"/>
  <c r="S63" i="6"/>
  <c r="R63" i="6"/>
  <c r="Q63" i="6"/>
  <c r="X62" i="6"/>
  <c r="W62" i="6"/>
  <c r="V62" i="6"/>
  <c r="U62" i="6"/>
  <c r="T62" i="6"/>
  <c r="S62" i="6"/>
  <c r="R62" i="6"/>
  <c r="Q62" i="6"/>
  <c r="X61" i="6"/>
  <c r="W61" i="6"/>
  <c r="V61" i="6"/>
  <c r="U61" i="6"/>
  <c r="T61" i="6"/>
  <c r="S61" i="6"/>
  <c r="R61" i="6"/>
  <c r="Q61" i="6"/>
  <c r="X60" i="6"/>
  <c r="W60" i="6"/>
  <c r="V60" i="6"/>
  <c r="U60" i="6"/>
  <c r="T60" i="6"/>
  <c r="S60" i="6"/>
  <c r="R60" i="6"/>
  <c r="Q60" i="6"/>
  <c r="X59" i="6"/>
  <c r="W59" i="6"/>
  <c r="V59" i="6"/>
  <c r="U59" i="6"/>
  <c r="T59" i="6"/>
  <c r="S59" i="6"/>
  <c r="R59" i="6"/>
  <c r="Q59" i="6"/>
  <c r="X58" i="6"/>
  <c r="W58" i="6"/>
  <c r="V58" i="6"/>
  <c r="U58" i="6"/>
  <c r="T58" i="6"/>
  <c r="S58" i="6"/>
  <c r="R58" i="6"/>
  <c r="Q58" i="6"/>
  <c r="X57" i="6"/>
  <c r="W57" i="6"/>
  <c r="V57" i="6"/>
  <c r="U57" i="6"/>
  <c r="T57" i="6"/>
  <c r="S57" i="6"/>
  <c r="R57" i="6"/>
  <c r="Q57" i="6"/>
  <c r="X56" i="6"/>
  <c r="W56" i="6"/>
  <c r="V56" i="6"/>
  <c r="U56" i="6"/>
  <c r="T56" i="6"/>
  <c r="S56" i="6"/>
  <c r="R56" i="6"/>
  <c r="Q56" i="6"/>
  <c r="X55" i="6"/>
  <c r="W55" i="6"/>
  <c r="V55" i="6"/>
  <c r="U55" i="6"/>
  <c r="T55" i="6"/>
  <c r="S55" i="6"/>
  <c r="R55" i="6"/>
  <c r="Q55" i="6"/>
  <c r="AD54" i="6"/>
  <c r="X54" i="6"/>
  <c r="W54" i="6"/>
  <c r="V54" i="6"/>
  <c r="U54" i="6"/>
  <c r="T54" i="6"/>
  <c r="S54" i="6"/>
  <c r="R54" i="6"/>
  <c r="Q54" i="6"/>
  <c r="AD53" i="6"/>
  <c r="X53" i="6"/>
  <c r="W53" i="6"/>
  <c r="V53" i="6"/>
  <c r="U53" i="6"/>
  <c r="T53" i="6"/>
  <c r="S53" i="6"/>
  <c r="R53" i="6"/>
  <c r="Q53" i="6"/>
  <c r="AD52" i="6"/>
  <c r="X52" i="6"/>
  <c r="W52" i="6"/>
  <c r="V52" i="6"/>
  <c r="U52" i="6"/>
  <c r="T52" i="6"/>
  <c r="S52" i="6"/>
  <c r="R52" i="6"/>
  <c r="Q52" i="6"/>
  <c r="AD51" i="6"/>
  <c r="X51" i="6"/>
  <c r="W51" i="6"/>
  <c r="V51" i="6"/>
  <c r="U51" i="6"/>
  <c r="T51" i="6"/>
  <c r="S51" i="6"/>
  <c r="R51" i="6"/>
  <c r="Q51" i="6"/>
  <c r="AD50" i="6"/>
  <c r="X50" i="6"/>
  <c r="W50" i="6"/>
  <c r="V50" i="6"/>
  <c r="U50" i="6"/>
  <c r="T50" i="6"/>
  <c r="S50" i="6"/>
  <c r="R50" i="6"/>
  <c r="Q50" i="6"/>
  <c r="AD49" i="6"/>
  <c r="X49" i="6"/>
  <c r="W49" i="6"/>
  <c r="V49" i="6"/>
  <c r="U49" i="6"/>
  <c r="T49" i="6"/>
  <c r="S49" i="6"/>
  <c r="R49" i="6"/>
  <c r="Q49" i="6"/>
  <c r="AD48" i="6"/>
  <c r="X48" i="6"/>
  <c r="W48" i="6"/>
  <c r="V48" i="6"/>
  <c r="U48" i="6"/>
  <c r="T48" i="6"/>
  <c r="S48" i="6"/>
  <c r="R48" i="6"/>
  <c r="Q48" i="6"/>
  <c r="AD47" i="6"/>
  <c r="X47" i="6"/>
  <c r="W47" i="6"/>
  <c r="V47" i="6"/>
  <c r="U47" i="6"/>
  <c r="T47" i="6"/>
  <c r="S47" i="6"/>
  <c r="R47" i="6"/>
  <c r="Q47" i="6"/>
  <c r="AD46" i="6"/>
  <c r="X46" i="6"/>
  <c r="W46" i="6"/>
  <c r="V46" i="6"/>
  <c r="U46" i="6"/>
  <c r="T46" i="6"/>
  <c r="S46" i="6"/>
  <c r="R46" i="6"/>
  <c r="Q46" i="6"/>
  <c r="AD45" i="6"/>
  <c r="X45" i="6"/>
  <c r="W45" i="6"/>
  <c r="V45" i="6"/>
  <c r="U45" i="6"/>
  <c r="T45" i="6"/>
  <c r="S45" i="6"/>
  <c r="R45" i="6"/>
  <c r="Q45" i="6"/>
  <c r="AD44" i="6"/>
  <c r="X44" i="6"/>
  <c r="W44" i="6"/>
  <c r="V44" i="6"/>
  <c r="U44" i="6"/>
  <c r="T44" i="6"/>
  <c r="S44" i="6"/>
  <c r="R44" i="6"/>
  <c r="Q44" i="6"/>
  <c r="AD43" i="6"/>
  <c r="X43" i="6"/>
  <c r="W43" i="6"/>
  <c r="V43" i="6"/>
  <c r="U43" i="6"/>
  <c r="T43" i="6"/>
  <c r="S43" i="6"/>
  <c r="R43" i="6"/>
  <c r="Q43" i="6"/>
  <c r="AD42" i="6"/>
  <c r="X42" i="6"/>
  <c r="W42" i="6"/>
  <c r="V42" i="6"/>
  <c r="U42" i="6"/>
  <c r="T42" i="6"/>
  <c r="S42" i="6"/>
  <c r="R42" i="6"/>
  <c r="Q42" i="6"/>
  <c r="AD41" i="6"/>
  <c r="X41" i="6"/>
  <c r="W41" i="6"/>
  <c r="V41" i="6"/>
  <c r="U41" i="6"/>
  <c r="T41" i="6"/>
  <c r="S41" i="6"/>
  <c r="R41" i="6"/>
  <c r="Q41" i="6"/>
  <c r="AD40" i="6"/>
  <c r="X40" i="6"/>
  <c r="W40" i="6"/>
  <c r="V40" i="6"/>
  <c r="U40" i="6"/>
  <c r="T40" i="6"/>
  <c r="S40" i="6"/>
  <c r="R40" i="6"/>
  <c r="Q40" i="6"/>
  <c r="AD39" i="6"/>
  <c r="X39" i="6"/>
  <c r="W39" i="6"/>
  <c r="V39" i="6"/>
  <c r="U39" i="6"/>
  <c r="T39" i="6"/>
  <c r="S39" i="6"/>
  <c r="R39" i="6"/>
  <c r="Q39" i="6"/>
  <c r="AD38" i="6"/>
  <c r="X38" i="6"/>
  <c r="W38" i="6"/>
  <c r="V38" i="6"/>
  <c r="U38" i="6"/>
  <c r="T38" i="6"/>
  <c r="S38" i="6"/>
  <c r="R38" i="6"/>
  <c r="Q38" i="6"/>
  <c r="AD37" i="6"/>
  <c r="X37" i="6"/>
  <c r="W37" i="6"/>
  <c r="V37" i="6"/>
  <c r="U37" i="6"/>
  <c r="T37" i="6"/>
  <c r="S37" i="6"/>
  <c r="R37" i="6"/>
  <c r="Q37" i="6"/>
  <c r="AD36" i="6"/>
  <c r="X36" i="6"/>
  <c r="W36" i="6"/>
  <c r="V36" i="6"/>
  <c r="U36" i="6"/>
  <c r="T36" i="6"/>
  <c r="S36" i="6"/>
  <c r="R36" i="6"/>
  <c r="Q36" i="6"/>
  <c r="AD35" i="6"/>
  <c r="X35" i="6"/>
  <c r="W35" i="6"/>
  <c r="V35" i="6"/>
  <c r="U35" i="6"/>
  <c r="T35" i="6"/>
  <c r="S35" i="6"/>
  <c r="R35" i="6"/>
  <c r="Q35" i="6"/>
  <c r="AD34" i="6"/>
  <c r="X34" i="6"/>
  <c r="W34" i="6"/>
  <c r="V34" i="6"/>
  <c r="U34" i="6"/>
  <c r="T34" i="6"/>
  <c r="S34" i="6"/>
  <c r="R34" i="6"/>
  <c r="Q34" i="6"/>
  <c r="AD33" i="6"/>
  <c r="X33" i="6"/>
  <c r="W33" i="6"/>
  <c r="V33" i="6"/>
  <c r="U33" i="6"/>
  <c r="T33" i="6"/>
  <c r="S33" i="6"/>
  <c r="R33" i="6"/>
  <c r="Q33" i="6"/>
  <c r="AD32" i="6"/>
  <c r="X32" i="6"/>
  <c r="W32" i="6"/>
  <c r="V32" i="6"/>
  <c r="U32" i="6"/>
  <c r="T32" i="6"/>
  <c r="S32" i="6"/>
  <c r="R32" i="6"/>
  <c r="Q32" i="6"/>
  <c r="Q21" i="6"/>
  <c r="Q20" i="6"/>
  <c r="Q19" i="6"/>
  <c r="Q18" i="6"/>
  <c r="Q17" i="6"/>
  <c r="V152" i="1"/>
  <c r="U152" i="1"/>
  <c r="T152" i="1"/>
  <c r="S152" i="1"/>
  <c r="R152" i="1"/>
  <c r="Q152" i="1"/>
  <c r="P152" i="1"/>
  <c r="V151" i="1"/>
  <c r="U151" i="1"/>
  <c r="T151" i="1"/>
  <c r="S151" i="1"/>
  <c r="R151" i="1"/>
  <c r="Q151" i="1"/>
  <c r="P151" i="1"/>
  <c r="V150" i="1"/>
  <c r="U150" i="1"/>
  <c r="T150" i="1"/>
  <c r="S150" i="1"/>
  <c r="R150" i="1"/>
  <c r="Q150" i="1"/>
  <c r="P150" i="1"/>
  <c r="V149" i="1"/>
  <c r="U149" i="1"/>
  <c r="T149" i="1"/>
  <c r="S149" i="1"/>
  <c r="R149" i="1"/>
  <c r="Q149" i="1"/>
  <c r="P149" i="1"/>
  <c r="V148" i="1"/>
  <c r="U148" i="1"/>
  <c r="T148" i="1"/>
  <c r="S148" i="1"/>
  <c r="R148" i="1"/>
  <c r="Q148" i="1"/>
  <c r="V147" i="1"/>
  <c r="U147" i="1"/>
  <c r="T147" i="1"/>
  <c r="S147" i="1"/>
  <c r="R147" i="1"/>
  <c r="Q147" i="1"/>
  <c r="P147" i="1"/>
  <c r="V146" i="1"/>
  <c r="U146" i="1"/>
  <c r="T146" i="1"/>
  <c r="S146" i="1"/>
  <c r="R146" i="1"/>
  <c r="Q146" i="1"/>
  <c r="P146" i="1"/>
  <c r="V145" i="1"/>
  <c r="U145" i="1"/>
  <c r="T145" i="1"/>
  <c r="S145" i="1"/>
  <c r="R145" i="1"/>
  <c r="Q145" i="1"/>
  <c r="P145" i="1"/>
  <c r="V144" i="1"/>
  <c r="U144" i="1"/>
  <c r="T144" i="1"/>
  <c r="S144" i="1"/>
  <c r="R144" i="1"/>
  <c r="Q144" i="1"/>
  <c r="P144" i="1"/>
  <c r="V143" i="1"/>
  <c r="U143" i="1"/>
  <c r="T143" i="1"/>
  <c r="S143" i="1"/>
  <c r="R143" i="1"/>
  <c r="Q143" i="1"/>
  <c r="P143" i="1"/>
  <c r="V142" i="1"/>
  <c r="U142" i="1"/>
  <c r="T142" i="1"/>
  <c r="S142" i="1"/>
  <c r="R142" i="1"/>
  <c r="Q142" i="1"/>
  <c r="P142" i="1"/>
  <c r="V141" i="1"/>
  <c r="U141" i="1"/>
  <c r="T141" i="1"/>
  <c r="S141" i="1"/>
  <c r="R141" i="1"/>
  <c r="Q141" i="1"/>
  <c r="P141" i="1"/>
  <c r="V140" i="1"/>
  <c r="U140" i="1"/>
  <c r="T140" i="1"/>
  <c r="S140" i="1"/>
  <c r="R140" i="1"/>
  <c r="Q140" i="1"/>
  <c r="P140" i="1"/>
  <c r="V139" i="1"/>
  <c r="U139" i="1"/>
  <c r="T139" i="1"/>
  <c r="S139" i="1"/>
  <c r="R139" i="1"/>
  <c r="Q139" i="1"/>
  <c r="P139" i="1"/>
  <c r="V138" i="1"/>
  <c r="U138" i="1"/>
  <c r="T138" i="1"/>
  <c r="S138" i="1"/>
  <c r="R138" i="1"/>
  <c r="Q138" i="1"/>
  <c r="P138" i="1"/>
  <c r="V137" i="1"/>
  <c r="U137" i="1"/>
  <c r="T137" i="1"/>
  <c r="S137" i="1"/>
  <c r="R137" i="1"/>
  <c r="Q137" i="1"/>
  <c r="P137" i="1"/>
  <c r="V136" i="1"/>
  <c r="U136" i="1"/>
  <c r="T136" i="1"/>
  <c r="S136" i="1"/>
  <c r="R136" i="1"/>
  <c r="Q136" i="1"/>
  <c r="P136" i="1"/>
  <c r="V135" i="1"/>
  <c r="U135" i="1"/>
  <c r="T135" i="1"/>
  <c r="S135" i="1"/>
  <c r="R135" i="1"/>
  <c r="Q135" i="1"/>
  <c r="P135" i="1"/>
  <c r="V134" i="1"/>
  <c r="U134" i="1"/>
  <c r="T134" i="1"/>
  <c r="S134" i="1"/>
  <c r="R134" i="1"/>
  <c r="Q134" i="1"/>
  <c r="P134" i="1"/>
  <c r="V133" i="1"/>
  <c r="U133" i="1"/>
  <c r="T133" i="1"/>
  <c r="S133" i="1"/>
  <c r="R133" i="1"/>
  <c r="Q133" i="1"/>
  <c r="P133" i="1"/>
  <c r="V132" i="1"/>
  <c r="U132" i="1"/>
  <c r="T132" i="1"/>
  <c r="S132" i="1"/>
  <c r="R132" i="1"/>
  <c r="Q132" i="1"/>
  <c r="P132" i="1"/>
  <c r="V131" i="1"/>
  <c r="U131" i="1"/>
  <c r="T131" i="1"/>
  <c r="S131" i="1"/>
  <c r="R131" i="1"/>
  <c r="Q131" i="1"/>
  <c r="P131" i="1"/>
  <c r="V130" i="1"/>
  <c r="U130" i="1"/>
  <c r="T130" i="1"/>
  <c r="S130" i="1"/>
  <c r="R130" i="1"/>
  <c r="Q130" i="1"/>
  <c r="P130" i="1"/>
  <c r="V129" i="1"/>
  <c r="U129" i="1"/>
  <c r="T129" i="1"/>
  <c r="S129" i="1"/>
  <c r="R129" i="1"/>
  <c r="Q129" i="1"/>
  <c r="P129" i="1"/>
  <c r="V128" i="1"/>
  <c r="U128" i="1"/>
  <c r="T128" i="1"/>
  <c r="S128" i="1"/>
  <c r="R128" i="1"/>
  <c r="Q128" i="1"/>
  <c r="P128" i="1"/>
  <c r="V127" i="1"/>
  <c r="U127" i="1"/>
  <c r="T127" i="1"/>
  <c r="S127" i="1"/>
  <c r="R127" i="1"/>
  <c r="Q127" i="1"/>
  <c r="P127" i="1"/>
  <c r="V126" i="1"/>
  <c r="U126" i="1"/>
  <c r="T126" i="1"/>
  <c r="S126" i="1"/>
  <c r="R126" i="1"/>
  <c r="Q126" i="1"/>
  <c r="P126" i="1"/>
  <c r="V125" i="1"/>
  <c r="U125" i="1"/>
  <c r="T125" i="1"/>
  <c r="S125" i="1"/>
  <c r="R125" i="1"/>
  <c r="Q125" i="1"/>
  <c r="P125" i="1"/>
  <c r="V124" i="1"/>
  <c r="U124" i="1"/>
  <c r="T124" i="1"/>
  <c r="S124" i="1"/>
  <c r="R124" i="1"/>
  <c r="Q124" i="1"/>
  <c r="P124" i="1"/>
  <c r="V123" i="1"/>
  <c r="U123" i="1"/>
  <c r="T123" i="1"/>
  <c r="S123" i="1"/>
  <c r="R123" i="1"/>
  <c r="Q123" i="1"/>
  <c r="P123" i="1"/>
  <c r="V122" i="1"/>
  <c r="U122" i="1"/>
  <c r="T122" i="1"/>
  <c r="S122" i="1"/>
  <c r="R122" i="1"/>
  <c r="Q122" i="1"/>
  <c r="P122" i="1"/>
  <c r="V121" i="1"/>
  <c r="U121" i="1"/>
  <c r="T121" i="1"/>
  <c r="S121" i="1"/>
  <c r="R121" i="1"/>
  <c r="Q121" i="1"/>
  <c r="P121" i="1"/>
  <c r="V120" i="1"/>
  <c r="U120" i="1"/>
  <c r="T120" i="1"/>
  <c r="S120" i="1"/>
  <c r="R120" i="1"/>
  <c r="V119" i="1"/>
  <c r="U119" i="1"/>
  <c r="T119" i="1"/>
  <c r="S119" i="1"/>
  <c r="R119" i="1"/>
  <c r="Q119" i="1"/>
  <c r="P119" i="1"/>
  <c r="V118" i="1"/>
  <c r="U118" i="1"/>
  <c r="T118" i="1"/>
  <c r="S118" i="1"/>
  <c r="R118" i="1"/>
  <c r="Q118" i="1"/>
  <c r="P118" i="1"/>
  <c r="V117" i="1"/>
  <c r="U117" i="1"/>
  <c r="T117" i="1"/>
  <c r="S117" i="1"/>
  <c r="R117" i="1"/>
  <c r="Q117" i="1"/>
  <c r="P117" i="1"/>
  <c r="V116" i="1"/>
  <c r="U116" i="1"/>
  <c r="T116" i="1"/>
  <c r="S116" i="1"/>
  <c r="R116" i="1"/>
  <c r="Q116" i="1"/>
  <c r="P116" i="1"/>
  <c r="V115" i="1"/>
  <c r="U115" i="1"/>
  <c r="T115" i="1"/>
  <c r="S115" i="1"/>
  <c r="R115" i="1"/>
  <c r="Q115" i="1"/>
  <c r="P115" i="1"/>
  <c r="V114" i="1"/>
  <c r="U114" i="1"/>
  <c r="T114" i="1"/>
  <c r="S114" i="1"/>
  <c r="R114" i="1"/>
  <c r="Q114" i="1"/>
  <c r="P114" i="1"/>
  <c r="V113" i="1"/>
  <c r="U113" i="1"/>
  <c r="T113" i="1"/>
  <c r="S113" i="1"/>
  <c r="R113" i="1"/>
  <c r="Q113" i="1"/>
  <c r="P113" i="1"/>
  <c r="V112" i="1"/>
  <c r="U112" i="1"/>
  <c r="T112" i="1"/>
  <c r="S112" i="1"/>
  <c r="R112" i="1"/>
  <c r="Q112" i="1"/>
  <c r="P112" i="1"/>
  <c r="V111" i="1"/>
  <c r="U111" i="1"/>
  <c r="T111" i="1"/>
  <c r="S111" i="1"/>
  <c r="R111" i="1"/>
  <c r="Q111" i="1"/>
  <c r="P111" i="1"/>
  <c r="V110" i="1"/>
  <c r="U110" i="1"/>
  <c r="T110" i="1"/>
  <c r="S110" i="1"/>
  <c r="R110" i="1"/>
  <c r="Q110" i="1"/>
  <c r="P110" i="1"/>
  <c r="V109" i="1"/>
  <c r="U109" i="1"/>
  <c r="T109" i="1"/>
  <c r="S109" i="1"/>
  <c r="R109" i="1"/>
  <c r="Q109" i="1"/>
  <c r="P109" i="1"/>
  <c r="V108" i="1"/>
  <c r="U108" i="1"/>
  <c r="T108" i="1"/>
  <c r="S108" i="1"/>
  <c r="R108" i="1"/>
  <c r="Q108" i="1"/>
  <c r="P108" i="1"/>
  <c r="V107" i="1"/>
  <c r="U107" i="1"/>
  <c r="T107" i="1"/>
  <c r="S107" i="1"/>
  <c r="R107" i="1"/>
  <c r="Q107" i="1"/>
  <c r="P107" i="1"/>
  <c r="V106" i="1"/>
  <c r="U106" i="1"/>
  <c r="T106" i="1"/>
  <c r="S106" i="1"/>
  <c r="R106" i="1"/>
  <c r="Q106" i="1"/>
  <c r="P106" i="1"/>
  <c r="V105" i="1"/>
  <c r="U105" i="1"/>
  <c r="T105" i="1"/>
  <c r="S105" i="1"/>
  <c r="R105" i="1"/>
  <c r="Q105" i="1"/>
  <c r="P105" i="1"/>
  <c r="V104" i="1"/>
  <c r="U104" i="1"/>
  <c r="T104" i="1"/>
  <c r="S104" i="1"/>
  <c r="R104" i="1"/>
  <c r="Q104" i="1"/>
  <c r="P104" i="1"/>
  <c r="V103" i="1"/>
  <c r="U103" i="1"/>
  <c r="T103" i="1"/>
  <c r="S103" i="1"/>
  <c r="R103" i="1"/>
  <c r="Q103" i="1"/>
  <c r="P103" i="1"/>
  <c r="V102" i="1"/>
  <c r="U102" i="1"/>
  <c r="T102" i="1"/>
  <c r="S102" i="1"/>
  <c r="R102" i="1"/>
  <c r="Q102" i="1"/>
  <c r="P102" i="1"/>
  <c r="V101" i="1"/>
  <c r="U101" i="1"/>
  <c r="T101" i="1"/>
  <c r="S101" i="1"/>
  <c r="R101" i="1"/>
  <c r="Q101" i="1"/>
  <c r="P101" i="1"/>
  <c r="V100" i="1"/>
  <c r="U100" i="1"/>
  <c r="T100" i="1"/>
  <c r="S100" i="1"/>
  <c r="R100" i="1"/>
  <c r="Q100" i="1"/>
  <c r="P100" i="1"/>
  <c r="V99" i="1"/>
  <c r="U99" i="1"/>
  <c r="T99" i="1"/>
  <c r="S99" i="1"/>
  <c r="R99" i="1"/>
  <c r="Q99" i="1"/>
  <c r="P99" i="1"/>
  <c r="V98" i="1"/>
  <c r="U98" i="1"/>
  <c r="T98" i="1"/>
  <c r="S98" i="1"/>
  <c r="R98" i="1"/>
  <c r="Q98" i="1"/>
  <c r="P98" i="1"/>
  <c r="V97" i="1"/>
  <c r="U97" i="1"/>
  <c r="T97" i="1"/>
  <c r="S97" i="1"/>
  <c r="R97" i="1"/>
  <c r="Q97" i="1"/>
  <c r="P97" i="1"/>
  <c r="V96" i="1"/>
  <c r="U96" i="1"/>
  <c r="T96" i="1"/>
  <c r="S96" i="1"/>
  <c r="R96" i="1"/>
  <c r="Q96" i="1"/>
  <c r="P96" i="1"/>
  <c r="V95" i="1"/>
  <c r="U95" i="1"/>
  <c r="T95" i="1"/>
  <c r="S95" i="1"/>
  <c r="R95" i="1"/>
  <c r="Q95" i="1"/>
  <c r="P95" i="1"/>
  <c r="V94" i="1"/>
  <c r="U94" i="1"/>
  <c r="T94" i="1"/>
  <c r="S94" i="1"/>
  <c r="R94" i="1"/>
  <c r="Q94" i="1"/>
  <c r="P94" i="1"/>
  <c r="V93" i="1"/>
  <c r="U93" i="1"/>
  <c r="T93" i="1"/>
  <c r="S93" i="1"/>
  <c r="R93" i="1"/>
  <c r="Q93" i="1"/>
  <c r="P93" i="1"/>
  <c r="V92" i="1"/>
  <c r="U92" i="1"/>
  <c r="T92" i="1"/>
  <c r="S92" i="1"/>
  <c r="R92" i="1"/>
  <c r="Q92" i="1"/>
  <c r="P92" i="1"/>
  <c r="V91" i="1"/>
  <c r="U91" i="1"/>
  <c r="T91" i="1"/>
  <c r="S91" i="1"/>
  <c r="R91" i="1"/>
  <c r="Q91" i="1"/>
  <c r="P91" i="1"/>
  <c r="V90" i="1"/>
  <c r="U90" i="1"/>
  <c r="T90" i="1"/>
  <c r="S90" i="1"/>
  <c r="R90" i="1"/>
  <c r="Q90" i="1"/>
  <c r="P90" i="1"/>
  <c r="V89" i="1"/>
  <c r="U89" i="1"/>
  <c r="T89" i="1"/>
  <c r="S89" i="1"/>
  <c r="R89" i="1"/>
  <c r="Q89" i="1"/>
  <c r="P89" i="1"/>
  <c r="V88" i="1"/>
  <c r="U88" i="1"/>
  <c r="T88" i="1"/>
  <c r="S88" i="1"/>
  <c r="R88" i="1"/>
  <c r="Q88" i="1"/>
  <c r="P88" i="1"/>
  <c r="V87" i="1"/>
  <c r="U87" i="1"/>
  <c r="T87" i="1"/>
  <c r="S87" i="1"/>
  <c r="R87" i="1"/>
  <c r="Q87" i="1"/>
  <c r="P87" i="1"/>
  <c r="V86" i="1"/>
  <c r="U86" i="1"/>
  <c r="T86" i="1"/>
  <c r="S86" i="1"/>
  <c r="R86" i="1"/>
  <c r="Q86" i="1"/>
  <c r="P86" i="1"/>
  <c r="V85" i="1"/>
  <c r="U85" i="1"/>
  <c r="T85" i="1"/>
  <c r="S85" i="1"/>
  <c r="R85" i="1"/>
  <c r="Q85" i="1"/>
  <c r="P85" i="1"/>
  <c r="V84" i="1"/>
  <c r="U84" i="1"/>
  <c r="T84" i="1"/>
  <c r="S84" i="1"/>
  <c r="R84" i="1"/>
  <c r="Q84" i="1"/>
  <c r="P84" i="1"/>
  <c r="V83" i="1"/>
  <c r="U83" i="1"/>
  <c r="T83" i="1"/>
  <c r="S83" i="1"/>
  <c r="R83" i="1"/>
  <c r="Q83" i="1"/>
  <c r="P83" i="1"/>
  <c r="V82" i="1"/>
  <c r="U82" i="1"/>
  <c r="T82" i="1"/>
  <c r="S82" i="1"/>
  <c r="R82" i="1"/>
  <c r="Q82" i="1"/>
  <c r="P82" i="1"/>
  <c r="V81" i="1"/>
  <c r="U81" i="1"/>
  <c r="T81" i="1"/>
  <c r="S81" i="1"/>
  <c r="R81" i="1"/>
  <c r="Q81" i="1"/>
  <c r="P81" i="1"/>
  <c r="V80" i="1"/>
  <c r="U80" i="1"/>
  <c r="T80" i="1"/>
  <c r="S80" i="1"/>
  <c r="R80" i="1"/>
  <c r="Q80" i="1"/>
  <c r="P80" i="1"/>
  <c r="V79" i="1"/>
  <c r="U79" i="1"/>
  <c r="T79" i="1"/>
  <c r="S79" i="1"/>
  <c r="R79" i="1"/>
  <c r="Q79" i="1"/>
  <c r="P79" i="1"/>
  <c r="V78" i="1"/>
  <c r="U78" i="1"/>
  <c r="T78" i="1"/>
  <c r="S78" i="1"/>
  <c r="R78" i="1"/>
  <c r="Q78" i="1"/>
  <c r="P78" i="1"/>
  <c r="V77" i="1"/>
  <c r="U77" i="1"/>
  <c r="T77" i="1"/>
  <c r="S77" i="1"/>
  <c r="R77" i="1"/>
  <c r="Q77" i="1"/>
  <c r="P77" i="1"/>
  <c r="V76" i="1"/>
  <c r="U76" i="1"/>
  <c r="T76" i="1"/>
  <c r="S76" i="1"/>
  <c r="R76" i="1"/>
  <c r="Q76" i="1"/>
  <c r="P76" i="1"/>
  <c r="V75" i="1"/>
  <c r="U75" i="1"/>
  <c r="T75" i="1"/>
  <c r="S75" i="1"/>
  <c r="R75" i="1"/>
  <c r="Q75" i="1"/>
  <c r="P75" i="1"/>
  <c r="V74" i="1"/>
  <c r="U74" i="1"/>
  <c r="T74" i="1"/>
  <c r="S74" i="1"/>
  <c r="R74" i="1"/>
  <c r="Q74" i="1"/>
  <c r="P74" i="1"/>
  <c r="V73" i="1"/>
  <c r="U73" i="1"/>
  <c r="T73" i="1"/>
  <c r="S73" i="1"/>
  <c r="R73" i="1"/>
  <c r="Q73" i="1"/>
  <c r="P73" i="1"/>
  <c r="V72" i="1"/>
  <c r="U72" i="1"/>
  <c r="T72" i="1"/>
  <c r="S72" i="1"/>
  <c r="R72" i="1"/>
  <c r="Q72" i="1"/>
  <c r="P72" i="1"/>
  <c r="V71" i="1"/>
  <c r="U71" i="1"/>
  <c r="T71" i="1"/>
  <c r="S71" i="1"/>
  <c r="R71" i="1"/>
  <c r="Q71" i="1"/>
  <c r="P71" i="1"/>
  <c r="V70" i="1"/>
  <c r="U70" i="1"/>
  <c r="T70" i="1"/>
  <c r="S70" i="1"/>
  <c r="R70" i="1"/>
  <c r="Q70" i="1"/>
  <c r="P70" i="1"/>
  <c r="V69" i="1"/>
  <c r="U69" i="1"/>
  <c r="T69" i="1"/>
  <c r="S69" i="1"/>
  <c r="R69" i="1"/>
  <c r="Q69" i="1"/>
  <c r="P69" i="1"/>
  <c r="V68" i="1"/>
  <c r="U68" i="1"/>
  <c r="T68" i="1"/>
  <c r="S68" i="1"/>
  <c r="R68" i="1"/>
  <c r="Q68" i="1"/>
  <c r="P68" i="1"/>
  <c r="V67" i="1"/>
  <c r="U67" i="1"/>
  <c r="T67" i="1"/>
  <c r="S67" i="1"/>
  <c r="R67" i="1"/>
  <c r="Q67" i="1"/>
  <c r="P67" i="1"/>
  <c r="V66" i="1"/>
  <c r="U66" i="1"/>
  <c r="T66" i="1"/>
  <c r="S66" i="1"/>
  <c r="R66" i="1"/>
  <c r="Q66" i="1"/>
  <c r="P66" i="1"/>
  <c r="V65" i="1"/>
  <c r="U65" i="1"/>
  <c r="T65" i="1"/>
  <c r="S65" i="1"/>
  <c r="R65" i="1"/>
  <c r="Q65" i="1"/>
  <c r="P65" i="1"/>
  <c r="V64" i="1"/>
  <c r="U64" i="1"/>
  <c r="T64" i="1"/>
  <c r="S64" i="1"/>
  <c r="R64" i="1"/>
  <c r="Q64" i="1"/>
  <c r="P64" i="1"/>
  <c r="V63" i="1"/>
  <c r="U63" i="1"/>
  <c r="T63" i="1"/>
  <c r="S63" i="1"/>
  <c r="R63" i="1"/>
  <c r="Q63" i="1"/>
  <c r="P63" i="1"/>
  <c r="V62" i="1"/>
  <c r="U62" i="1"/>
  <c r="T62" i="1"/>
  <c r="S62" i="1"/>
  <c r="R62" i="1"/>
  <c r="Q62" i="1"/>
  <c r="P62" i="1"/>
  <c r="V61" i="1"/>
  <c r="U61" i="1"/>
  <c r="T61" i="1"/>
  <c r="S61" i="1"/>
  <c r="R61" i="1"/>
  <c r="Q61" i="1"/>
  <c r="P61" i="1"/>
  <c r="V60" i="1"/>
  <c r="U60" i="1"/>
  <c r="T60" i="1"/>
  <c r="S60" i="1"/>
  <c r="R60" i="1"/>
  <c r="Q60" i="1"/>
  <c r="P60" i="1"/>
  <c r="V59" i="1"/>
  <c r="U59" i="1"/>
  <c r="T59" i="1"/>
  <c r="S59" i="1"/>
  <c r="R59" i="1"/>
  <c r="Q59" i="1"/>
  <c r="P59" i="1"/>
  <c r="V58" i="1"/>
  <c r="U58" i="1"/>
  <c r="T58" i="1"/>
  <c r="S58" i="1"/>
  <c r="R58" i="1"/>
  <c r="Q58" i="1"/>
  <c r="P58" i="1"/>
  <c r="V57" i="1"/>
  <c r="U57" i="1"/>
  <c r="T57" i="1"/>
  <c r="S57" i="1"/>
  <c r="R57" i="1"/>
  <c r="Q57" i="1"/>
  <c r="P57" i="1"/>
  <c r="V56" i="1"/>
  <c r="U56" i="1"/>
  <c r="T56" i="1"/>
  <c r="S56" i="1"/>
  <c r="R56" i="1"/>
  <c r="Q56" i="1"/>
  <c r="P56" i="1"/>
  <c r="V55" i="1"/>
  <c r="U55" i="1"/>
  <c r="T55" i="1"/>
  <c r="S55" i="1"/>
  <c r="R55" i="1"/>
  <c r="Q55" i="1"/>
  <c r="P55" i="1"/>
  <c r="V54" i="1"/>
  <c r="U54" i="1"/>
  <c r="T54" i="1"/>
  <c r="S54" i="1"/>
  <c r="R54" i="1"/>
  <c r="Q54" i="1"/>
  <c r="P54" i="1"/>
  <c r="V53" i="1"/>
  <c r="U53" i="1"/>
  <c r="T53" i="1"/>
  <c r="S53" i="1"/>
  <c r="R53" i="1"/>
  <c r="Q53" i="1"/>
  <c r="P53" i="1"/>
  <c r="V52" i="1"/>
  <c r="U52" i="1"/>
  <c r="T52" i="1"/>
  <c r="S52" i="1"/>
  <c r="R52" i="1"/>
  <c r="Q52" i="1"/>
  <c r="P52" i="1"/>
  <c r="V51" i="1"/>
  <c r="U51" i="1"/>
  <c r="T51" i="1"/>
  <c r="S51" i="1"/>
  <c r="R51" i="1"/>
  <c r="Q51" i="1"/>
  <c r="P51" i="1"/>
  <c r="V50" i="1"/>
  <c r="U50" i="1"/>
  <c r="T50" i="1"/>
  <c r="S50" i="1"/>
  <c r="R50" i="1"/>
  <c r="Q50" i="1"/>
  <c r="P50" i="1"/>
  <c r="V49" i="1"/>
  <c r="U49" i="1"/>
  <c r="T49" i="1"/>
  <c r="S49" i="1"/>
  <c r="R49" i="1"/>
  <c r="Q49" i="1"/>
  <c r="P49" i="1"/>
  <c r="V48" i="1"/>
  <c r="U48" i="1"/>
  <c r="T48" i="1"/>
  <c r="S48" i="1"/>
  <c r="R48" i="1"/>
  <c r="Q48" i="1"/>
  <c r="P48" i="1"/>
  <c r="V47" i="1"/>
  <c r="U47" i="1"/>
  <c r="T47" i="1"/>
  <c r="S47" i="1"/>
  <c r="R47" i="1"/>
  <c r="Q47" i="1"/>
  <c r="P47" i="1"/>
  <c r="V46" i="1"/>
  <c r="U46" i="1"/>
  <c r="T46" i="1"/>
  <c r="S46" i="1"/>
  <c r="R46" i="1"/>
  <c r="Q46" i="1"/>
  <c r="P46" i="1"/>
  <c r="V45" i="1"/>
  <c r="U45" i="1"/>
  <c r="T45" i="1"/>
  <c r="S45" i="1"/>
  <c r="R45" i="1"/>
  <c r="Q45" i="1"/>
  <c r="P45" i="1"/>
  <c r="V44" i="1"/>
  <c r="U44" i="1"/>
  <c r="T44" i="1"/>
  <c r="S44" i="1"/>
  <c r="R44" i="1"/>
  <c r="Q44" i="1"/>
  <c r="P44" i="1"/>
  <c r="V43" i="1"/>
  <c r="U43" i="1"/>
  <c r="T43" i="1"/>
  <c r="S43" i="1"/>
  <c r="R43" i="1"/>
  <c r="Q43" i="1"/>
  <c r="P43" i="1"/>
  <c r="V42" i="1"/>
  <c r="U42" i="1"/>
  <c r="T42" i="1"/>
  <c r="S42" i="1"/>
  <c r="R42" i="1"/>
  <c r="Q42" i="1"/>
  <c r="P42" i="1"/>
  <c r="V41" i="1"/>
  <c r="U41" i="1"/>
  <c r="T41" i="1"/>
  <c r="S41" i="1"/>
  <c r="R41" i="1"/>
  <c r="Q41" i="1"/>
  <c r="P41" i="1"/>
  <c r="V40" i="1"/>
  <c r="U40" i="1"/>
  <c r="T40" i="1"/>
  <c r="S40" i="1"/>
  <c r="R40" i="1"/>
  <c r="Q40" i="1"/>
  <c r="P40" i="1"/>
  <c r="V39" i="1"/>
  <c r="U39" i="1"/>
  <c r="T39" i="1"/>
  <c r="S39" i="1"/>
  <c r="R39" i="1"/>
  <c r="Q39" i="1"/>
  <c r="P39" i="1"/>
  <c r="V38" i="1"/>
  <c r="U38" i="1"/>
  <c r="T38" i="1"/>
  <c r="S38" i="1"/>
  <c r="R38" i="1"/>
  <c r="Q38" i="1"/>
  <c r="P38" i="1"/>
  <c r="V37" i="1"/>
  <c r="U37" i="1"/>
  <c r="T37" i="1"/>
  <c r="S37" i="1"/>
  <c r="R37" i="1"/>
  <c r="Q37" i="1"/>
  <c r="P37" i="1"/>
  <c r="V36" i="1"/>
  <c r="U36" i="1"/>
  <c r="T36" i="1"/>
  <c r="S36" i="1"/>
  <c r="R36" i="1"/>
  <c r="Q36" i="1"/>
  <c r="Y35" i="1"/>
  <c r="V35" i="1"/>
  <c r="U35" i="1"/>
  <c r="T35" i="1"/>
  <c r="S35" i="1"/>
  <c r="R35" i="1"/>
  <c r="Q35" i="1"/>
  <c r="P35" i="1"/>
  <c r="Y34" i="1"/>
  <c r="V34" i="1"/>
  <c r="U34" i="1"/>
  <c r="T34" i="1"/>
  <c r="S34" i="1"/>
  <c r="R34" i="1"/>
  <c r="Q34" i="1"/>
  <c r="P34" i="1"/>
  <c r="Y33" i="1"/>
  <c r="V33" i="1"/>
  <c r="U33" i="1"/>
  <c r="T33" i="1"/>
  <c r="S33" i="1"/>
  <c r="P33" i="1"/>
  <c r="Y32" i="1"/>
  <c r="U32" i="1"/>
  <c r="T32" i="1"/>
  <c r="Q32" i="1"/>
  <c r="P21" i="1"/>
  <c r="O21" i="1" s="1"/>
  <c r="P20" i="1"/>
  <c r="P19" i="1"/>
  <c r="G13" i="1"/>
  <c r="G12" i="1"/>
  <c r="Q30" i="2" l="1"/>
  <c r="R30" i="2" s="1"/>
  <c r="V30" i="2" s="1"/>
  <c r="F11" i="6"/>
  <c r="D11" i="6" s="1"/>
  <c r="F12" i="6"/>
  <c r="F13" i="6"/>
  <c r="D13" i="6" s="1"/>
  <c r="H11" i="1"/>
  <c r="D11" i="1" s="1"/>
  <c r="AF38" i="2"/>
  <c r="AF30" i="2"/>
  <c r="Z34" i="2"/>
  <c r="AA34" i="2" s="1"/>
  <c r="AE34" i="2" s="1"/>
  <c r="Z42" i="2"/>
  <c r="AA42" i="2" s="1"/>
  <c r="AE42" i="2" s="1"/>
  <c r="AC38" i="2"/>
  <c r="AC31" i="2"/>
  <c r="AF31" i="2"/>
  <c r="AF39" i="2"/>
  <c r="Z35" i="2"/>
  <c r="AA35" i="2" s="1"/>
  <c r="AE35" i="2" s="1"/>
  <c r="Z43" i="2"/>
  <c r="AA43" i="2" s="1"/>
  <c r="AE43" i="2" s="1"/>
  <c r="AC39" i="2"/>
  <c r="AC32" i="2"/>
  <c r="AF36" i="2"/>
  <c r="AF44" i="2"/>
  <c r="AC36" i="2"/>
  <c r="AC44" i="2"/>
  <c r="AF37" i="2"/>
  <c r="AF45" i="2"/>
  <c r="Z33" i="2"/>
  <c r="AA33" i="2" s="1"/>
  <c r="AC45" i="2"/>
  <c r="AF32" i="2"/>
  <c r="AF40" i="2"/>
  <c r="Z36" i="2"/>
  <c r="AA36" i="2" s="1"/>
  <c r="AE36" i="2" s="1"/>
  <c r="Z44" i="2"/>
  <c r="AA44" i="2" s="1"/>
  <c r="AE44" i="2" s="1"/>
  <c r="AC40" i="2"/>
  <c r="AC33" i="2"/>
  <c r="AF42" i="2"/>
  <c r="Z30" i="2"/>
  <c r="AA30" i="2" s="1"/>
  <c r="AE30" i="2" s="1"/>
  <c r="Z31" i="2"/>
  <c r="AA31" i="2" s="1"/>
  <c r="AE31" i="2" s="1"/>
  <c r="AC43" i="2"/>
  <c r="Z32" i="2"/>
  <c r="AA32" i="2" s="1"/>
  <c r="AE32" i="2" s="1"/>
  <c r="Z41" i="2"/>
  <c r="AF33" i="2"/>
  <c r="AF41" i="2"/>
  <c r="AC30" i="2"/>
  <c r="Z37" i="2"/>
  <c r="AA37" i="2" s="1"/>
  <c r="AE37" i="2" s="1"/>
  <c r="Z45" i="2"/>
  <c r="AA45" i="2" s="1"/>
  <c r="AE45" i="2" s="1"/>
  <c r="AC41" i="2"/>
  <c r="AC34" i="2"/>
  <c r="AF34" i="2"/>
  <c r="Z38" i="2"/>
  <c r="AA38" i="2" s="1"/>
  <c r="AE38" i="2" s="1"/>
  <c r="AC42" i="2"/>
  <c r="AF35" i="2"/>
  <c r="AF43" i="2"/>
  <c r="Z39" i="2"/>
  <c r="AA39" i="2" s="1"/>
  <c r="AE39" i="2" s="1"/>
  <c r="AC35" i="2"/>
  <c r="Z40" i="2"/>
  <c r="AA40" i="2" s="1"/>
  <c r="AE40" i="2" s="1"/>
  <c r="AC37" i="2"/>
  <c r="W35" i="2"/>
  <c r="W36" i="2"/>
  <c r="T35" i="2"/>
  <c r="Q43" i="2"/>
  <c r="R43" i="2" s="1"/>
  <c r="V43" i="2" s="1"/>
  <c r="T32" i="2"/>
  <c r="T37" i="2"/>
  <c r="W40" i="2"/>
  <c r="W44" i="2"/>
  <c r="Q42" i="2"/>
  <c r="R42" i="2" s="1"/>
  <c r="V42" i="2" s="1"/>
  <c r="Q31" i="2"/>
  <c r="R31" i="2" s="1"/>
  <c r="V31" i="2" s="1"/>
  <c r="T43" i="2"/>
  <c r="Q39" i="2"/>
  <c r="R39" i="2" s="1"/>
  <c r="V39" i="2" s="1"/>
  <c r="T30" i="2"/>
  <c r="W30" i="2"/>
  <c r="W43" i="2"/>
  <c r="T42" i="2"/>
  <c r="T31" i="2"/>
  <c r="Q34" i="2"/>
  <c r="R34" i="2" s="1"/>
  <c r="V34" i="2" s="1"/>
  <c r="T39" i="2"/>
  <c r="W39" i="2"/>
  <c r="W34" i="2"/>
  <c r="T34" i="2"/>
  <c r="Q33" i="2"/>
  <c r="R33" i="2" s="1"/>
  <c r="V33" i="2" s="1"/>
  <c r="Q45" i="2"/>
  <c r="R45" i="2" s="1"/>
  <c r="V45" i="2" s="1"/>
  <c r="Q37" i="2"/>
  <c r="R37" i="2" s="1"/>
  <c r="V37" i="2" s="1"/>
  <c r="W32" i="2"/>
  <c r="W33" i="2"/>
  <c r="Q38" i="2"/>
  <c r="R38" i="2" s="1"/>
  <c r="V38" i="2" s="1"/>
  <c r="T33" i="2"/>
  <c r="T45" i="2"/>
  <c r="W41" i="2"/>
  <c r="W38" i="2"/>
  <c r="T44" i="2"/>
  <c r="Q41" i="2"/>
  <c r="R41" i="2" s="1"/>
  <c r="V41" i="2" s="1"/>
  <c r="T38" i="2"/>
  <c r="Q40" i="2"/>
  <c r="R40" i="2" s="1"/>
  <c r="V40" i="2" s="1"/>
  <c r="W31" i="2"/>
  <c r="W45" i="2"/>
  <c r="T36" i="2"/>
  <c r="T41" i="2"/>
  <c r="Q44" i="2"/>
  <c r="R44" i="2" s="1"/>
  <c r="V44" i="2" s="1"/>
  <c r="Q32" i="2"/>
  <c r="R32" i="2" s="1"/>
  <c r="V32" i="2" s="1"/>
  <c r="W42" i="2"/>
  <c r="W37" i="2"/>
  <c r="Q35" i="2"/>
  <c r="R35" i="2" s="1"/>
  <c r="V35" i="2" s="1"/>
  <c r="Q36" i="2"/>
  <c r="R36" i="2" s="1"/>
  <c r="V36" i="2" s="1"/>
  <c r="T40" i="2"/>
  <c r="F17" i="1"/>
  <c r="E17" i="1" s="1"/>
  <c r="F18" i="1"/>
  <c r="E18" i="1" s="1"/>
  <c r="P21" i="6"/>
  <c r="T21" i="6"/>
  <c r="O34" i="2" s="1"/>
  <c r="P17" i="6"/>
  <c r="T17" i="6"/>
  <c r="O30" i="2" s="1"/>
  <c r="P18" i="6"/>
  <c r="T18" i="6"/>
  <c r="O31" i="2" s="1"/>
  <c r="P19" i="6"/>
  <c r="T19" i="6"/>
  <c r="O32" i="2" s="1"/>
  <c r="P20" i="6"/>
  <c r="T20" i="6"/>
  <c r="O33" i="2" s="1"/>
  <c r="O19" i="1"/>
  <c r="S19" i="1"/>
  <c r="N32" i="2" s="1"/>
  <c r="O20" i="1"/>
  <c r="S20" i="1"/>
  <c r="N33" i="2" s="1"/>
  <c r="S21" i="1"/>
  <c r="N34" i="2" s="1"/>
  <c r="O18" i="1"/>
  <c r="S18" i="1"/>
  <c r="N31" i="2" s="1"/>
  <c r="W151" i="1"/>
  <c r="H13" i="1"/>
  <c r="D13" i="1" s="1"/>
  <c r="W93" i="1"/>
  <c r="W60" i="1"/>
  <c r="H12" i="1"/>
  <c r="W101" i="1"/>
  <c r="W34" i="1"/>
  <c r="F19" i="1"/>
  <c r="E19" i="1" s="1"/>
  <c r="W122" i="1"/>
  <c r="W124" i="1"/>
  <c r="W130" i="1"/>
  <c r="W146" i="1"/>
  <c r="W40" i="1"/>
  <c r="W56" i="1"/>
  <c r="W58" i="1"/>
  <c r="W64" i="1"/>
  <c r="W120" i="1"/>
  <c r="W138" i="1"/>
  <c r="W52" i="1"/>
  <c r="W54" i="1"/>
  <c r="W114" i="1"/>
  <c r="W149" i="1"/>
  <c r="W152" i="1"/>
  <c r="W48" i="1"/>
  <c r="W73" i="1"/>
  <c r="W81" i="1"/>
  <c r="W89" i="1"/>
  <c r="W94" i="1"/>
  <c r="D12" i="6"/>
  <c r="Y140" i="6"/>
  <c r="Y148" i="6"/>
  <c r="Y153" i="6"/>
  <c r="Y133" i="6"/>
  <c r="Y104" i="6"/>
  <c r="Y112" i="6"/>
  <c r="Y119" i="6"/>
  <c r="Y127" i="6"/>
  <c r="F18" i="6"/>
  <c r="E18" i="6" s="1"/>
  <c r="Y58" i="6"/>
  <c r="Y66" i="6"/>
  <c r="Y74" i="6"/>
  <c r="Y82" i="6"/>
  <c r="Y89" i="6"/>
  <c r="Y97" i="6"/>
  <c r="Y131" i="6"/>
  <c r="Y139" i="6"/>
  <c r="Y33" i="6"/>
  <c r="Y37" i="6"/>
  <c r="Y41" i="6"/>
  <c r="Y45" i="6"/>
  <c r="Y49" i="6"/>
  <c r="Y53" i="6"/>
  <c r="Y59" i="6"/>
  <c r="Y67" i="6"/>
  <c r="Y75" i="6"/>
  <c r="Y83" i="6"/>
  <c r="Y90" i="6"/>
  <c r="Y98" i="6"/>
  <c r="Y105" i="6"/>
  <c r="Y113" i="6"/>
  <c r="Y120" i="6"/>
  <c r="Y128" i="6"/>
  <c r="Y134" i="6"/>
  <c r="Y141" i="6"/>
  <c r="Y149" i="6"/>
  <c r="Y60" i="6"/>
  <c r="Y68" i="6"/>
  <c r="Y76" i="6"/>
  <c r="Y84" i="6"/>
  <c r="Y91" i="6"/>
  <c r="Y99" i="6"/>
  <c r="Y106" i="6"/>
  <c r="Y114" i="6"/>
  <c r="Y121" i="6"/>
  <c r="Y129" i="6"/>
  <c r="Y135" i="6"/>
  <c r="Y142" i="6"/>
  <c r="Y150" i="6"/>
  <c r="Y34" i="6"/>
  <c r="F21" i="6"/>
  <c r="E21" i="6" s="1"/>
  <c r="Y38" i="6"/>
  <c r="Y42" i="6"/>
  <c r="Y46" i="6"/>
  <c r="Y50" i="6"/>
  <c r="Y54" i="6"/>
  <c r="Y61" i="6"/>
  <c r="Y69" i="6"/>
  <c r="Y77" i="6"/>
  <c r="Y85" i="6"/>
  <c r="Y92" i="6"/>
  <c r="Y100" i="6"/>
  <c r="Y107" i="6"/>
  <c r="Y115" i="6"/>
  <c r="Y122" i="6"/>
  <c r="Y130" i="6"/>
  <c r="Y136" i="6"/>
  <c r="Y143" i="6"/>
  <c r="F22" i="6"/>
  <c r="E22" i="6" s="1"/>
  <c r="F24" i="6"/>
  <c r="E24" i="6" s="1"/>
  <c r="Y62" i="6"/>
  <c r="Y70" i="6"/>
  <c r="Y78" i="6"/>
  <c r="Y86" i="6"/>
  <c r="Y93" i="6"/>
  <c r="Y101" i="6"/>
  <c r="Y108" i="6"/>
  <c r="Y116" i="6"/>
  <c r="Y123" i="6"/>
  <c r="Y137" i="6"/>
  <c r="Y144" i="6"/>
  <c r="Y151" i="6"/>
  <c r="F19" i="6"/>
  <c r="E19" i="6" s="1"/>
  <c r="Y35" i="6"/>
  <c r="Y39" i="6"/>
  <c r="Y43" i="6"/>
  <c r="Y47" i="6"/>
  <c r="Y51" i="6"/>
  <c r="Y55" i="6"/>
  <c r="Y63" i="6"/>
  <c r="Y71" i="6"/>
  <c r="Y79" i="6"/>
  <c r="Y94" i="6"/>
  <c r="Y102" i="6"/>
  <c r="Y109" i="6"/>
  <c r="Y124" i="6"/>
  <c r="Y138" i="6"/>
  <c r="Y145" i="6"/>
  <c r="F20" i="6"/>
  <c r="E20" i="6" s="1"/>
  <c r="Y56" i="6"/>
  <c r="Y64" i="6"/>
  <c r="Y72" i="6"/>
  <c r="Y80" i="6"/>
  <c r="Y87" i="6"/>
  <c r="Y95" i="6"/>
  <c r="Y103" i="6"/>
  <c r="Y110" i="6"/>
  <c r="Y117" i="6"/>
  <c r="Y125" i="6"/>
  <c r="Y146" i="6"/>
  <c r="Y152" i="6"/>
  <c r="F17" i="6"/>
  <c r="E17" i="6" s="1"/>
  <c r="F23" i="6"/>
  <c r="E23" i="6" s="1"/>
  <c r="Y36" i="6"/>
  <c r="Y40" i="6"/>
  <c r="Y44" i="6"/>
  <c r="Y48" i="6"/>
  <c r="Y52" i="6"/>
  <c r="Y57" i="6"/>
  <c r="Y65" i="6"/>
  <c r="Y73" i="6"/>
  <c r="Y81" i="6"/>
  <c r="Y88" i="6"/>
  <c r="Y96" i="6"/>
  <c r="Y111" i="6"/>
  <c r="Y118" i="6"/>
  <c r="Y126" i="6"/>
  <c r="Y132" i="6"/>
  <c r="Y147" i="6"/>
  <c r="Y32" i="6"/>
  <c r="W39" i="1"/>
  <c r="W75" i="1"/>
  <c r="W98" i="1"/>
  <c r="W32" i="1"/>
  <c r="W44" i="1"/>
  <c r="W46" i="1"/>
  <c r="W50" i="1"/>
  <c r="W51" i="1"/>
  <c r="W53" i="1"/>
  <c r="W55" i="1"/>
  <c r="W65" i="1"/>
  <c r="W77" i="1"/>
  <c r="W85" i="1"/>
  <c r="W103" i="1"/>
  <c r="W107" i="1"/>
  <c r="W148" i="1"/>
  <c r="W61" i="1"/>
  <c r="W80" i="1"/>
  <c r="W86" i="1"/>
  <c r="W88" i="1"/>
  <c r="W115" i="1"/>
  <c r="W59" i="1"/>
  <c r="W63" i="1"/>
  <c r="W72" i="1"/>
  <c r="W78" i="1"/>
  <c r="W62" i="1"/>
  <c r="W66" i="1"/>
  <c r="W67" i="1"/>
  <c r="W69" i="1"/>
  <c r="W71" i="1"/>
  <c r="W79" i="1"/>
  <c r="W87" i="1"/>
  <c r="W105" i="1"/>
  <c r="W109" i="1"/>
  <c r="W111" i="1"/>
  <c r="W113" i="1"/>
  <c r="W123" i="1"/>
  <c r="W150" i="1"/>
  <c r="F20" i="1"/>
  <c r="E20" i="1" s="1"/>
  <c r="W33" i="1"/>
  <c r="W70" i="1"/>
  <c r="W112" i="1"/>
  <c r="W116" i="1"/>
  <c r="W117" i="1"/>
  <c r="W119" i="1"/>
  <c r="W121" i="1"/>
  <c r="W131" i="1"/>
  <c r="W125" i="1"/>
  <c r="W127" i="1"/>
  <c r="W129" i="1"/>
  <c r="W139" i="1"/>
  <c r="F22" i="1"/>
  <c r="E22" i="1" s="1"/>
  <c r="F21" i="1"/>
  <c r="E21" i="1" s="1"/>
  <c r="W35" i="1"/>
  <c r="W41" i="1"/>
  <c r="W68" i="1"/>
  <c r="W74" i="1"/>
  <c r="W76" i="1"/>
  <c r="W82" i="1"/>
  <c r="W84" i="1"/>
  <c r="W90" i="1"/>
  <c r="W92" i="1"/>
  <c r="W102" i="1"/>
  <c r="W110" i="1"/>
  <c r="W128" i="1"/>
  <c r="W133" i="1"/>
  <c r="W135" i="1"/>
  <c r="W137" i="1"/>
  <c r="W147" i="1"/>
  <c r="F23" i="1"/>
  <c r="E23" i="1" s="1"/>
  <c r="W49" i="1"/>
  <c r="W118" i="1"/>
  <c r="W132" i="1"/>
  <c r="W134" i="1"/>
  <c r="W136" i="1"/>
  <c r="W141" i="1"/>
  <c r="W143" i="1"/>
  <c r="W145" i="1"/>
  <c r="W37" i="1"/>
  <c r="W83" i="1"/>
  <c r="W91" i="1"/>
  <c r="W96" i="1"/>
  <c r="W100" i="1"/>
  <c r="W36" i="1"/>
  <c r="W38" i="1"/>
  <c r="W42" i="1"/>
  <c r="W43" i="1"/>
  <c r="W45" i="1"/>
  <c r="W47" i="1"/>
  <c r="W57" i="1"/>
  <c r="W95" i="1"/>
  <c r="W97" i="1"/>
  <c r="W99" i="1"/>
  <c r="W104" i="1"/>
  <c r="W106" i="1"/>
  <c r="W108" i="1"/>
  <c r="W126" i="1"/>
  <c r="W140" i="1"/>
  <c r="W142" i="1"/>
  <c r="W144" i="1"/>
  <c r="AD36" i="2" l="1"/>
  <c r="AH36" i="2" s="1"/>
  <c r="AG36" i="2" s="1"/>
  <c r="AD44" i="2"/>
  <c r="AH44" i="2" s="1"/>
  <c r="AG44" i="2" s="1"/>
  <c r="U30" i="2"/>
  <c r="AD32" i="2"/>
  <c r="AH32" i="2" s="1"/>
  <c r="AG32" i="2" s="1"/>
  <c r="U34" i="2"/>
  <c r="Y34" i="2" s="1"/>
  <c r="X34" i="2" s="1"/>
  <c r="U40" i="2"/>
  <c r="Y40" i="2" s="1"/>
  <c r="X40" i="2" s="1"/>
  <c r="U36" i="2"/>
  <c r="Y36" i="2" s="1"/>
  <c r="X36" i="2" s="1"/>
  <c r="U42" i="2"/>
  <c r="Y42" i="2" s="1"/>
  <c r="X42" i="2" s="1"/>
  <c r="AD34" i="2"/>
  <c r="AH34" i="2" s="1"/>
  <c r="AG34" i="2" s="1"/>
  <c r="U45" i="2"/>
  <c r="Y45" i="2" s="1"/>
  <c r="X45" i="2" s="1"/>
  <c r="AD38" i="2"/>
  <c r="AH38" i="2" s="1"/>
  <c r="AG38" i="2" s="1"/>
  <c r="AF46" i="2"/>
  <c r="AD30" i="2"/>
  <c r="AH30" i="2" s="1"/>
  <c r="AG30" i="2" s="1"/>
  <c r="AE33" i="2"/>
  <c r="AD33" i="2" s="1"/>
  <c r="AD35" i="2"/>
  <c r="AH35" i="2" s="1"/>
  <c r="AG35" i="2" s="1"/>
  <c r="AD37" i="2"/>
  <c r="AH37" i="2" s="1"/>
  <c r="AG37" i="2" s="1"/>
  <c r="AD43" i="2"/>
  <c r="AH43" i="2" s="1"/>
  <c r="AG43" i="2" s="1"/>
  <c r="AD42" i="2"/>
  <c r="AH42" i="2" s="1"/>
  <c r="AG42" i="2" s="1"/>
  <c r="AA41" i="2"/>
  <c r="AE41" i="2" s="1"/>
  <c r="AD41" i="2" s="1"/>
  <c r="AH41" i="2" s="1"/>
  <c r="AG41" i="2" s="1"/>
  <c r="AD45" i="2"/>
  <c r="AH45" i="2" s="1"/>
  <c r="AG45" i="2" s="1"/>
  <c r="AD40" i="2"/>
  <c r="AH40" i="2" s="1"/>
  <c r="AG40" i="2" s="1"/>
  <c r="Z46" i="2"/>
  <c r="AD39" i="2"/>
  <c r="AH39" i="2" s="1"/>
  <c r="AG39" i="2" s="1"/>
  <c r="AC46" i="2"/>
  <c r="AD31" i="2"/>
  <c r="AH31" i="2" s="1"/>
  <c r="AG31" i="2" s="1"/>
  <c r="U37" i="2"/>
  <c r="Y37" i="2" s="1"/>
  <c r="X37" i="2" s="1"/>
  <c r="U32" i="2"/>
  <c r="Y32" i="2" s="1"/>
  <c r="X32" i="2" s="1"/>
  <c r="U31" i="2"/>
  <c r="Y31" i="2" s="1"/>
  <c r="X31" i="2" s="1"/>
  <c r="U41" i="2"/>
  <c r="Y41" i="2" s="1"/>
  <c r="X41" i="2" s="1"/>
  <c r="U39" i="2"/>
  <c r="Y39" i="2" s="1"/>
  <c r="X39" i="2" s="1"/>
  <c r="U43" i="2"/>
  <c r="Y43" i="2" s="1"/>
  <c r="X43" i="2" s="1"/>
  <c r="U35" i="2"/>
  <c r="Y35" i="2" s="1"/>
  <c r="X35" i="2" s="1"/>
  <c r="U44" i="2"/>
  <c r="Y44" i="2" s="1"/>
  <c r="X44" i="2" s="1"/>
  <c r="U33" i="2"/>
  <c r="Y33" i="2" s="1"/>
  <c r="X33" i="2" s="1"/>
  <c r="Y30" i="2"/>
  <c r="X30" i="2" s="1"/>
  <c r="U38" i="2"/>
  <c r="Y38" i="2" s="1"/>
  <c r="X38" i="2" s="1"/>
  <c r="R46" i="2"/>
  <c r="E11" i="1" s="1"/>
  <c r="Q46" i="2"/>
  <c r="W46" i="2"/>
  <c r="T46" i="2"/>
  <c r="D12" i="1"/>
  <c r="F9" i="1"/>
  <c r="O46" i="2"/>
  <c r="N46" i="2"/>
  <c r="E23" i="2"/>
  <c r="E9" i="6" s="1"/>
  <c r="D23" i="2"/>
  <c r="E9" i="1" s="1"/>
  <c r="F9" i="6"/>
  <c r="AH33" i="2" l="1"/>
  <c r="AG33" i="2" s="1"/>
  <c r="AA46" i="2"/>
  <c r="E11" i="6" s="1"/>
  <c r="X46" i="2"/>
  <c r="E13" i="1" s="1"/>
  <c r="U46" i="2"/>
  <c r="E12" i="1" s="1"/>
  <c r="AD46" i="2" l="1"/>
  <c r="E12" i="6" s="1"/>
  <c r="AG46" i="2" l="1"/>
  <c r="E13"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Sharon Pestonji</author>
  </authors>
  <commentList>
    <comment ref="B31" authorId="0" shapeId="0" xr:uid="{913ABF72-7191-495E-ACE3-8753CBAD07A4}">
      <text>
        <r>
          <rPr>
            <b/>
            <sz val="12"/>
            <color indexed="81"/>
            <rFont val="Arial"/>
            <family val="2"/>
          </rPr>
          <t>Duration format:</t>
        </r>
        <r>
          <rPr>
            <sz val="12"/>
            <color indexed="81"/>
            <rFont val="Arial"/>
            <family val="2"/>
          </rPr>
          <t xml:space="preserve">
Write the duration as a decimal to the nearest 15 mins. 
Eg 3 hrs and 45 mins is written as 3.75</t>
        </r>
      </text>
    </comment>
    <comment ref="F31" authorId="0" shapeId="0" xr:uid="{4D1F0CAA-7898-418C-BC03-8FB8DBDB7BA0}">
      <text>
        <r>
          <rPr>
            <b/>
            <sz val="12"/>
            <color indexed="81"/>
            <rFont val="Arial"/>
            <family val="2"/>
          </rPr>
          <t>Semi-structured:</t>
        </r>
        <r>
          <rPr>
            <sz val="12"/>
            <color indexed="81"/>
            <rFont val="Arial"/>
            <family val="2"/>
          </rPr>
          <t xml:space="preserve">
• CIBSE Regional or group meetings. • Conferences and exhibitions. • E-Learning without assessment. • Non-interactive lectures, talks etc. • Other Institution technical meetings. • Presentations and workshops. • Writing of papers and articles.
</t>
        </r>
        <r>
          <rPr>
            <b/>
            <sz val="12"/>
            <color indexed="81"/>
            <rFont val="Arial"/>
            <family val="2"/>
          </rPr>
          <t>Structured:</t>
        </r>
        <r>
          <rPr>
            <sz val="12"/>
            <color indexed="81"/>
            <rFont val="Arial"/>
            <family val="2"/>
          </rPr>
          <t xml:space="preserve">
• Academic studies including vocational studies. • E-Learning with assessment. • Formal courses. • Lecture and seminar attendance. • Low Carbon courses. • Professional body meetings with formal lectures.
</t>
        </r>
        <r>
          <rPr>
            <b/>
            <sz val="12"/>
            <color indexed="81"/>
            <rFont val="Arial"/>
            <family val="2"/>
          </rPr>
          <t>Unstructured:</t>
        </r>
        <r>
          <rPr>
            <sz val="12"/>
            <color indexed="81"/>
            <rFont val="Arial"/>
            <family val="2"/>
          </rPr>
          <t xml:space="preserve">
• Assisting and supporting others. • On-the-job learning. • Open/distance learning that is not assessed. • Private reading and study.</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Sharon Pestonji</author>
  </authors>
  <commentList>
    <comment ref="B31" authorId="0" shapeId="0" xr:uid="{D60CF0E8-4381-4D18-BA79-7B81B8B56C3D}">
      <text>
        <r>
          <rPr>
            <b/>
            <sz val="12"/>
            <color indexed="81"/>
            <rFont val="Arial"/>
            <family val="2"/>
          </rPr>
          <t>Duration format:</t>
        </r>
        <r>
          <rPr>
            <sz val="12"/>
            <color indexed="81"/>
            <rFont val="Arial"/>
            <family val="2"/>
          </rPr>
          <t xml:space="preserve">
Write the duration as a decimal to the nearest 15 mins. 
Eg 3 hrs and 45 mins is written as 3.75
</t>
        </r>
      </text>
    </comment>
    <comment ref="F31" authorId="0" shapeId="0" xr:uid="{EB6D1D9C-9CCE-4267-9634-A7FA4155176A}">
      <text>
        <r>
          <rPr>
            <b/>
            <sz val="12"/>
            <color indexed="81"/>
            <rFont val="Arial"/>
            <family val="2"/>
          </rPr>
          <t>Semi-structured:</t>
        </r>
        <r>
          <rPr>
            <sz val="12"/>
            <color indexed="81"/>
            <rFont val="Arial"/>
            <family val="2"/>
          </rPr>
          <t xml:space="preserve">
• CIBSE Regional or group meetings. • Conferences and exhibitions. • E-Learning without assessment. • Non-interactive lectures, talks etc. • Other Institution technical meetings. • Presentations and workshops. • Writing of papers and articles.
</t>
        </r>
        <r>
          <rPr>
            <b/>
            <sz val="12"/>
            <color indexed="81"/>
            <rFont val="Arial"/>
            <family val="2"/>
          </rPr>
          <t>Structured:</t>
        </r>
        <r>
          <rPr>
            <sz val="12"/>
            <color indexed="81"/>
            <rFont val="Arial"/>
            <family val="2"/>
          </rPr>
          <t xml:space="preserve">
• Academic studies including vocational studies. • E-Learning with assessment. • Formal courses. • Lecture and seminar attendance. • Low Carbon courses. • Professional body meetings with formal lectures.
</t>
        </r>
        <r>
          <rPr>
            <b/>
            <sz val="12"/>
            <color indexed="81"/>
            <rFont val="Arial"/>
            <family val="2"/>
          </rPr>
          <t>Unstructured:</t>
        </r>
        <r>
          <rPr>
            <sz val="12"/>
            <color indexed="81"/>
            <rFont val="Arial"/>
            <family val="2"/>
          </rPr>
          <t xml:space="preserve">
• Assisting and supporting others. • On-the-job learning. • Open/distance learning that is not assessed. • Private reading and study.</t>
        </r>
        <r>
          <rPr>
            <sz val="9"/>
            <color indexed="81"/>
            <rFont val="Tahoma"/>
            <family val="2"/>
          </rPr>
          <t xml:space="preserve">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<sst xmlns="http://schemas.openxmlformats.org/spreadsheetml/2006/main" count="320" uniqueCount="145">
  <si>
    <t>AREAS OF PRACTICE 1</t>
  </si>
  <si>
    <t>RISK MANAGEMENT</t>
  </si>
  <si>
    <t>SAFETY</t>
  </si>
  <si>
    <t>SUSTAINABILITY</t>
  </si>
  <si>
    <t>ETHICS</t>
  </si>
  <si>
    <t>Date</t>
  </si>
  <si>
    <t>Provider</t>
  </si>
  <si>
    <t>Link</t>
  </si>
  <si>
    <t>Safety %</t>
  </si>
  <si>
    <t>Ethics %</t>
  </si>
  <si>
    <t>Other %</t>
  </si>
  <si>
    <t>Check</t>
  </si>
  <si>
    <t>Tech hrs</t>
  </si>
  <si>
    <t>Risk hrs</t>
  </si>
  <si>
    <t>Safety hrs</t>
  </si>
  <si>
    <t>Sustain hrs</t>
  </si>
  <si>
    <t>Ethics hrs</t>
  </si>
  <si>
    <t>Other hrs</t>
  </si>
  <si>
    <t>Semi structured</t>
  </si>
  <si>
    <t>Unstructured</t>
  </si>
  <si>
    <t>Duration</t>
  </si>
  <si>
    <t>Event Title/Activity Name/Subject matter</t>
  </si>
  <si>
    <t>Semi-structured:</t>
  </si>
  <si>
    <t>Semi-structured</t>
  </si>
  <si>
    <t>Unstructured:</t>
  </si>
  <si>
    <t>Academia</t>
  </si>
  <si>
    <t>Energy Management</t>
  </si>
  <si>
    <t>Electrical</t>
  </si>
  <si>
    <t>Façade</t>
  </si>
  <si>
    <t>Facilities Management</t>
  </si>
  <si>
    <t>Environmental</t>
  </si>
  <si>
    <t>Mechanical</t>
  </si>
  <si>
    <t>Other</t>
  </si>
  <si>
    <t>Definitions:</t>
  </si>
  <si>
    <t>• CIBSE Regional or group meetings. • Conferences and exhibitions. • E-Learning without assessment. • Non-interactive lectures, talks etc. • Other Institution technical meetings. • Presentations and workshops. • Writing of papers and articles.</t>
  </si>
  <si>
    <t>Structured:</t>
  </si>
  <si>
    <t>• Academic studies including vocational studies. • E-Learning with assessment. • Formal courses. • Lecture and seminar attendance. • Low Carbon courses. • Professional body meetings with formal lectures.</t>
  </si>
  <si>
    <t>• Assisting and supporting others. • On-the-job learning. • Open/distance learning that is not assessed. • Private reading and study.</t>
  </si>
  <si>
    <t>Area of Practice (DROP)</t>
  </si>
  <si>
    <t>Stuctured</t>
  </si>
  <si>
    <t>CPD Structure</t>
  </si>
  <si>
    <t>CPD Structure (DROP)</t>
  </si>
  <si>
    <t>CPD Type (DROP)</t>
  </si>
  <si>
    <t>Private Study (which extends knowledge and skills)</t>
  </si>
  <si>
    <t>Workplace (Structured learning activities in that extend competence)</t>
  </si>
  <si>
    <t xml:space="preserve">AREAS OF PRACTICE </t>
  </si>
  <si>
    <t>CPD STRUCTURE Maximum quotas</t>
  </si>
  <si>
    <t>Targets Dashboard:</t>
  </si>
  <si>
    <t>Your Individual CPD Records:</t>
  </si>
  <si>
    <t xml:space="preserve">CIBSE corporate members are also required to reflect on what they have learnt or achieved through their CPD activities. The requirement is that reflection must be completed for at least two activities per year, and any activity over five-hours long. </t>
  </si>
  <si>
    <t xml:space="preserve">Reflection 1 </t>
  </si>
  <si>
    <t>1. What did I learn from this activity?</t>
  </si>
  <si>
    <t>2. How will I apply this learning to my work?</t>
  </si>
  <si>
    <t>3. How will I further develop this learning to meet any gaps in my knowledge, skills and behaviours?</t>
  </si>
  <si>
    <t>Activity Title</t>
  </si>
  <si>
    <t>Start Date</t>
  </si>
  <si>
    <t>End Date</t>
  </si>
  <si>
    <t>(to the closed 15 min interval eg 3hrs and 45 mins is 3.75)</t>
  </si>
  <si>
    <t>REFLECTIONS</t>
  </si>
  <si>
    <t>Reflection 2</t>
  </si>
  <si>
    <t>Reflection 3</t>
  </si>
  <si>
    <t>Reflection 4</t>
  </si>
  <si>
    <t>Reflection 5</t>
  </si>
  <si>
    <t>Reflection 6</t>
  </si>
  <si>
    <t>Reflection 7</t>
  </si>
  <si>
    <t>Reflection 8</t>
  </si>
  <si>
    <t>Reflection 9</t>
  </si>
  <si>
    <t>Services to profession</t>
  </si>
  <si>
    <t>Tertiary Course Units</t>
  </si>
  <si>
    <t>Short courses</t>
  </si>
  <si>
    <t>Workshops</t>
  </si>
  <si>
    <t xml:space="preserve">Seminars </t>
  </si>
  <si>
    <t>Discussion Groups</t>
  </si>
  <si>
    <t>Conferences</t>
  </si>
  <si>
    <t>Technical Inspections</t>
  </si>
  <si>
    <t>Technical Meetings</t>
  </si>
  <si>
    <t>1. Private Study (which extends knowledge and skills)</t>
  </si>
  <si>
    <t>2. Workplace (Structured learning activities in that extend competence)</t>
  </si>
  <si>
    <t>Formal Post Graduate Study</t>
  </si>
  <si>
    <t>3. Service to profession</t>
  </si>
  <si>
    <t>4. Preparation and presentation of papers (Not subject to critial peer review)</t>
  </si>
  <si>
    <t>5. Preparation and presentation of papers (Subject to critical peer review​)</t>
  </si>
  <si>
    <t>Webinars</t>
  </si>
  <si>
    <t xml:space="preserve">Preparation and presentation of papers (Not subject to critial peer review) </t>
  </si>
  <si>
    <t xml:space="preserve">Preparation and presentation of papers (Subject to critical peer review​) </t>
  </si>
  <si>
    <t>Mgmt hrs</t>
  </si>
  <si>
    <t>Risk %</t>
  </si>
  <si>
    <t>Mgmt%</t>
  </si>
  <si>
    <t>MANAGEMENT &amp; BUSINESS SKILLS</t>
  </si>
  <si>
    <t>OTHER</t>
  </si>
  <si>
    <t>AREAS OF PRACTICE 2</t>
  </si>
  <si>
    <t>Tech Prac %</t>
  </si>
  <si>
    <t>% Risk</t>
  </si>
  <si>
    <t>% Tech Prac 1</t>
  </si>
  <si>
    <t>% Tech Prac 2</t>
  </si>
  <si>
    <t>% Mgmt</t>
  </si>
  <si>
    <t>% Safety</t>
  </si>
  <si>
    <t xml:space="preserve">% Sustain </t>
  </si>
  <si>
    <t>% Ethics</t>
  </si>
  <si>
    <t>% Other</t>
  </si>
  <si>
    <t>Sustain%</t>
  </si>
  <si>
    <t xml:space="preserve">NAME OF MEMBER: </t>
  </si>
  <si>
    <t>4. Preparation and presentation of papers (Not subject to critical peer review)</t>
  </si>
  <si>
    <t>START DATE OF PERIOD:</t>
  </si>
  <si>
    <t>END DATE OF PERIOD:</t>
  </si>
  <si>
    <t>MEMBERSHIP NUMBER:</t>
  </si>
  <si>
    <t>Area of Practice</t>
  </si>
  <si>
    <t>dd/mm/yyyy</t>
  </si>
  <si>
    <t>Tech hrs Prac 1</t>
  </si>
  <si>
    <t>Tech hrs Prac 2</t>
  </si>
  <si>
    <t>Total</t>
  </si>
  <si>
    <t>CPD Tool 1</t>
  </si>
  <si>
    <t>(The distribution of the hours is automatically calculated based on the percentage distribution of CPD)</t>
  </si>
  <si>
    <t xml:space="preserve">Structured </t>
  </si>
  <si>
    <t>Year</t>
  </si>
  <si>
    <t>Total Hours Logged</t>
  </si>
  <si>
    <t>Total Claimable Hours</t>
  </si>
  <si>
    <t>TOTAL CLAIMABLE HOURS</t>
  </si>
  <si>
    <t>CPD Tool 2</t>
  </si>
  <si>
    <t>CPD TOOL 1</t>
  </si>
  <si>
    <t>Claim 2023</t>
  </si>
  <si>
    <t>Claim 2024</t>
  </si>
  <si>
    <t>Claim 2025</t>
  </si>
  <si>
    <t>Max</t>
  </si>
  <si>
    <t>N/A</t>
  </si>
  <si>
    <t>Claim</t>
  </si>
  <si>
    <t>CPD TOOL 2</t>
  </si>
  <si>
    <t xml:space="preserve">Duration (hrs) </t>
  </si>
  <si>
    <t>Duration (hrs)</t>
  </si>
  <si>
    <t>Other. If other please say:</t>
  </si>
  <si>
    <t>CPD Method</t>
  </si>
  <si>
    <t>CPD AREA OF COMPETENCY</t>
  </si>
  <si>
    <r>
      <t xml:space="preserve">CPD AREA OF COMPETENCY - Minimum Requirements
</t>
    </r>
    <r>
      <rPr>
        <sz val="11"/>
        <color theme="1" tint="0.34998626667073579"/>
        <rFont val="Calibri"/>
        <family val="2"/>
        <scheme val="minor"/>
      </rPr>
      <t>(over 3 years)</t>
    </r>
  </si>
  <si>
    <r>
      <t xml:space="preserve">CPD METHOD - Maximum Quotas
</t>
    </r>
    <r>
      <rPr>
        <sz val="11"/>
        <color theme="1" tint="0.34998626667073579"/>
        <rFont val="Calibri"/>
        <family val="2"/>
        <scheme val="minor"/>
      </rPr>
      <t>(over 3 years)</t>
    </r>
  </si>
  <si>
    <r>
      <t xml:space="preserve">CPD AREA OF COMPETENCY - Minimum Requirements
</t>
    </r>
    <r>
      <rPr>
        <sz val="11"/>
        <color theme="0"/>
        <rFont val="Calibri"/>
        <family val="2"/>
        <scheme val="minor"/>
      </rPr>
      <t>(hours over 3 years)</t>
    </r>
  </si>
  <si>
    <r>
      <t xml:space="preserve">CPD METHOD - Maximum Quotas
</t>
    </r>
    <r>
      <rPr>
        <sz val="11"/>
        <color theme="0"/>
        <rFont val="Calibri"/>
        <family val="2"/>
        <scheme val="minor"/>
      </rPr>
      <t>(hours over 3 years)</t>
    </r>
  </si>
  <si>
    <t>Sharon Pestonji</t>
  </si>
  <si>
    <t>CIBSE</t>
  </si>
  <si>
    <t>Cybersecurity Measures to Deliver Resilient Building Services</t>
  </si>
  <si>
    <t>2hrs</t>
  </si>
  <si>
    <t>Hydraulics</t>
  </si>
  <si>
    <t>Reflection</t>
  </si>
  <si>
    <t>What did I learn from this activity?</t>
  </si>
  <si>
    <t>How will I apply this learning to my work?</t>
  </si>
  <si>
    <t>How will I further develop this learning to meet any gaps in my knowledge, skills and behaviours?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</si>
</sst>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1"/>
      <color rgb="FFC00000"/>
      <name val="Calibri"/>
      <family val="2"/>
    </font>
    <font>
      <b/>
      <sz val="11"/>
      <color theme="1"/>
      <name val="Calibri"/>
      <family val="2"/>
    </font>
    <font>
      <b/>
      <sz val="11"/>
      <color theme="1"/>
      <name val="Calibri"/>
      <family val="2"/>
      <scheme val="minor"/>
    </font>
    <font>
      <sz val="11"/>
      <color theme="0"/>
      <name val="Calibri"/>
      <family val="2"/>
      <scheme val="minor"/>
    </font>
    <font>
      <sz val="11"/>
      <color theme="1"/>
      <name val="Calibri"/>
      <family val="2"/>
    </font>
    <font>
      <sz val="11"/>
      <color theme="1"/>
      <name val="Arial"/>
      <family val="2"/>
    </font>
    <font>
      <b/>
      <sz val="11"/>
      <color theme="1"/>
      <name val="Calibri"/>
      <family val="2"/>
    </font>
    <font>
      <b/>
      <sz val="16"/>
      <color theme="0"/>
      <name val="Calibri"/>
      <family val="2"/>
      <scheme val="minor"/>
    </font>
    <font>
      <sz val="12"/>
      <color theme="1"/>
      <name val="Calibri"/>
      <family val="2"/>
      <scheme val="minor"/>
    </font>
    <font>
      <sz val="10"/>
      <color rgb="FF222222"/>
      <name val="Arial"/>
      <family val="2"/>
    </font>
    <font>
      <b/>
      <sz val="16"/>
      <color theme="1"/>
      <name val="Calibri"/>
      <family val="2"/>
      <scheme val="minor"/>
    </font>
    <font>
      <b/>
      <sz val="16"/>
      <color theme="0"/>
      <name val="Arial"/>
      <family val="2"/>
    </font>
    <font>
      <sz val="12"/>
      <color theme="1"/>
      <name val="Arial"/>
      <family val="2"/>
    </font>
    <font>
      <b/>
      <sz val="16"/>
      <color theme="1"/>
      <name val="Arial"/>
      <family val="2"/>
    </font>
    <font>
      <b/>
      <sz val="11"/>
      <color theme="1"/>
      <name val="Arial"/>
      <family val="2"/>
    </font>
    <font>
      <sz val="8"/>
      <color theme="1" tint="0.34998626667073579"/>
      <name val="Arial"/>
      <family val="2"/>
    </font>
    <font>
      <sz val="10"/>
      <color theme="1"/>
      <name val="Arial"/>
      <family val="2"/>
    </font>
    <font>
      <sz val="16"/>
      <color theme="1"/>
      <name val="Calibri"/>
      <family val="2"/>
      <scheme val="minor"/>
    </font>
    <font>
      <sz val="11"/>
      <color theme="1" tint="0.34998626667073579"/>
      <name val="Calibri"/>
      <family val="2"/>
      <scheme val="minor"/>
    </font>
    <font>
      <b/>
      <sz val="12"/>
      <color rgb="FF006991"/>
      <name val="Calibri"/>
      <family val="2"/>
      <scheme val="minor"/>
    </font>
    <font>
      <sz val="11"/>
      <color rgb="FF006100"/>
      <name val="Calibri"/>
      <family val="2"/>
      <scheme val="minor"/>
    </font>
    <font>
      <sz val="11"/>
      <color theme="0"/>
      <name val="Calibri"/>
      <family val="2"/>
    </font>
    <font>
      <sz val="16"/>
      <color theme="0"/>
      <name val="Calibri"/>
      <family val="2"/>
      <scheme val="minor"/>
    </font>
    <font>
      <b/>
      <sz val="28"/>
      <color theme="0"/>
      <name val="Calibri"/>
      <family val="2"/>
      <scheme val="minor"/>
    </font>
    <font>
      <sz val="11"/>
      <color theme="1" tint="0.249977111117893"/>
      <name val="Arial"/>
      <family val="2"/>
    </font>
    <font>
      <sz val="8"/>
      <name val="Calibri"/>
      <family val="2"/>
      <scheme val="minor"/>
    </font>
    <font>
      <sz val="11"/>
      <color rgb="FF006991"/>
      <name val="Calibri"/>
      <family val="2"/>
      <scheme val="minor"/>
    </font>
    <font>
      <b/>
      <sz val="11"/>
      <color rgb="FF006991"/>
      <name val="Calibri"/>
      <family val="2"/>
      <scheme val="minor"/>
    </font>
    <font>
      <sz val="11"/>
      <color rgb="FF006991"/>
      <name val="Calibri"/>
      <family val="2"/>
    </font>
    <font>
      <b/>
      <sz val="11"/>
      <color rgb="FFFF5757"/>
      <name val="Calibri"/>
      <family val="2"/>
      <scheme val="minor"/>
    </font>
    <font>
      <sz val="11"/>
      <color rgb="FFFF5757"/>
      <name val="Calibri"/>
      <family val="2"/>
      <scheme val="minor"/>
    </font>
    <font>
      <sz val="10"/>
      <color rgb="FFFF5757"/>
      <name val="Calibri"/>
      <family val="2"/>
      <scheme val="minor"/>
    </font>
    <font>
      <b/>
      <sz val="10"/>
      <color rgb="FFFF5757"/>
      <name val="Arial"/>
      <family val="2"/>
    </font>
    <font>
      <sz val="11"/>
      <name val="Calibri"/>
      <family val="2"/>
      <scheme val="minor"/>
    </font>
    <font>
      <b/>
      <sz val="16"/>
      <name val="Calibri"/>
      <family val="2"/>
      <scheme val="minor"/>
    </font>
    <font>
      <b/>
      <sz val="12"/>
      <name val="Calibri"/>
      <family val="2"/>
      <scheme val="minor"/>
    </font>
    <font>
      <sz val="16"/>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9"/>
      <color indexed="81"/>
      <name val="Tahoma"/>
      <family val="2"/>
    </font>
    <font>
      <sz val="12"/>
      <color indexed="81"/>
      <name val="Arial"/>
      <family val="2"/>
    </font>
    <font>
      <b/>
      <sz val="12"/>
      <color indexed="81"/>
      <name val="Arial"/>
      <family val="2"/>
    </font>
    <font>
      <b/>
      <sz val="11"/>
      <color theme="0"/>
      <name val="Calibri"/>
      <family val="2"/>
    </font>
    <font>
      <sz val="12"/>
      <color theme="0"/>
      <name val="Calibri"/>
      <family val="2"/>
      <scheme val="minor"/>
    </font>
    <font>
      <b/>
      <sz val="12"/>
      <color theme="0"/>
      <name val="Calibri"/>
      <family val="2"/>
      <scheme val="minor"/>
    </font>
    <font>
      <b/>
      <sz val="11"/>
      <color theme="0"/>
      <name val="Arial"/>
      <family val="2"/>
    </font>
    <font>
      <sz val="11"/>
      <color theme="0"/>
      <name val="Arial"/>
      <family val="2"/>
    </font>
    <font>
      <sz val="11"/>
      <color rgb="FFFF0000"/>
      <name val="Calibri"/>
      <family val="2"/>
      <scheme val="minor"/>
    </font>
    <font>
      <sz val="11"/>
      <name val="Calibri"/>
      <family val="2"/>
    </font>
    <font>
      <sz val="11"/>
      <color rgb="FF222222"/>
      <name val="Calibri"/>
      <family val="2"/>
    </font>
    <font>
      <u/>
      <sz val="11"/>
      <color theme="10"/>
      <name val="Calibri"/>
      <scheme val="minor"/>
    </font>
  </fonts>
  <fills count="13">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006991"/>
        <bgColor indexed="64"/>
      </patternFill>
    </fill>
    <fill>
      <patternFill patternType="solid">
        <fgColor rgb="FFC6EFCE"/>
      </patternFill>
    </fill>
    <fill>
      <patternFill patternType="solid">
        <fgColor theme="8"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2" tint="-0.14999847407452621"/>
        <bgColor indexed="64"/>
      </patternFill>
    </fill>
    <fill>
      <patternFill patternType="solid">
        <fgColor theme="9" tint="0.7999816888943144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0"/>
      </left>
      <right/>
      <top/>
      <bottom/>
      <diagonal/>
    </border>
    <border>
      <left/>
      <right/>
      <top/>
      <bottom style="thin">
        <color indexed="64"/>
      </bottom>
      <diagonal/>
    </border>
    <border>
      <left style="medium">
        <color theme="0"/>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xf numFmtId="0" fontId="34" fillId="5" borderId="0" applyNumberFormat="0" applyBorder="0" applyAlignment="0" applyProtection="0"/>
    <xf numFmtId="0" fontId="65" fillId="0" borderId="0" applyNumberFormat="0" applyFill="0" applyBorder="0" applyAlignment="0" applyProtection="0"/>
  </cellStyleXfs>
  <cellXfs count="296">
    <xf numFmtId="0" fontId="0" fillId="0" borderId="0" xfId="0"/>
    <xf numFmtId="0" fontId="0" fillId="3" borderId="0" xfId="0" applyFill="1" applyProtection="1">
      <protection locked="0"/>
    </xf>
    <xf numFmtId="0" fontId="12" fillId="3" borderId="0" xfId="0" applyFont="1" applyFill="1" applyAlignment="1" applyProtection="1">
      <alignment horizontal="center" vertical="center" wrapText="1"/>
      <protection locked="0"/>
    </xf>
    <xf numFmtId="0" fontId="12" fillId="3" borderId="0" xfId="0" applyFont="1" applyFill="1" applyAlignment="1" applyProtection="1">
      <alignment horizontal="center"/>
      <protection locked="0"/>
    </xf>
    <xf numFmtId="0" fontId="17" fillId="3" borderId="0" xfId="0" applyFont="1" applyFill="1" applyAlignment="1" applyProtection="1">
      <alignment vertical="center"/>
      <protection locked="0"/>
    </xf>
    <xf numFmtId="0" fontId="22" fillId="3" borderId="0" xfId="0" applyFont="1" applyFill="1" applyAlignment="1" applyProtection="1">
      <alignment vertical="center"/>
      <protection locked="0"/>
    </xf>
    <xf numFmtId="0" fontId="0" fillId="3" borderId="0" xfId="0" applyFill="1" applyAlignment="1" applyProtection="1">
      <alignment vertical="center"/>
      <protection locked="0"/>
    </xf>
    <xf numFmtId="0" fontId="31" fillId="3" borderId="0" xfId="0" applyFont="1" applyFill="1" applyAlignment="1" applyProtection="1">
      <alignment vertical="center"/>
      <protection locked="0"/>
    </xf>
    <xf numFmtId="0" fontId="33" fillId="3" borderId="0" xfId="0" applyFont="1" applyFill="1" applyProtection="1">
      <protection locked="0"/>
    </xf>
    <xf numFmtId="0" fontId="11" fillId="3" borderId="0" xfId="0" applyFont="1" applyFill="1" applyAlignment="1" applyProtection="1">
      <alignment horizontal="left" wrapText="1"/>
      <protection locked="0"/>
    </xf>
    <xf numFmtId="0" fontId="0" fillId="3" borderId="9" xfId="0" applyFill="1" applyBorder="1" applyProtection="1">
      <protection locked="0"/>
    </xf>
    <xf numFmtId="0" fontId="18" fillId="3" borderId="0" xfId="0" applyFont="1" applyFill="1" applyAlignment="1" applyProtection="1">
      <alignment horizontal="center" vertical="center" wrapText="1"/>
      <protection locked="0"/>
    </xf>
    <xf numFmtId="0" fontId="0" fillId="6" borderId="0" xfId="0" applyFill="1" applyAlignment="1" applyProtection="1">
      <alignment horizontal="center"/>
      <protection locked="0"/>
    </xf>
    <xf numFmtId="0" fontId="20" fillId="6" borderId="0" xfId="0" applyFont="1" applyFill="1" applyAlignment="1" applyProtection="1">
      <alignment horizontal="center" vertical="top" wrapText="1"/>
      <protection locked="0"/>
    </xf>
    <xf numFmtId="0" fontId="20" fillId="6" borderId="0" xfId="0" applyFont="1" applyFill="1" applyAlignment="1" applyProtection="1">
      <alignment horizontal="center" vertical="center" wrapText="1"/>
      <protection locked="0"/>
    </xf>
    <xf numFmtId="0" fontId="15" fillId="6" borderId="0" xfId="0" applyFont="1" applyFill="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0" fillId="3" borderId="0" xfId="0" applyFont="1" applyFill="1" applyAlignment="1" applyProtection="1">
      <alignment horizontal="left" wrapText="1"/>
      <protection locked="0"/>
    </xf>
    <xf numFmtId="0" fontId="12" fillId="3" borderId="1"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34" fillId="4" borderId="20" xfId="1" applyFill="1" applyBorder="1" applyAlignment="1" applyProtection="1">
      <alignment horizontal="center" vertical="center" wrapText="1"/>
      <protection locked="0"/>
    </xf>
    <xf numFmtId="0" fontId="17" fillId="3" borderId="0" xfId="0" applyFont="1" applyFill="1" applyAlignment="1">
      <alignment vertical="center"/>
    </xf>
    <xf numFmtId="0" fontId="17" fillId="3" borderId="0" xfId="0" applyFont="1" applyFill="1"/>
    <xf numFmtId="0" fontId="12" fillId="3" borderId="1" xfId="0" applyFont="1" applyFill="1" applyBorder="1" applyAlignment="1">
      <alignment horizontal="center" vertical="center" wrapText="1"/>
    </xf>
    <xf numFmtId="14" fontId="12"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34" fillId="4" borderId="19" xfId="1" applyFill="1" applyBorder="1" applyAlignment="1" applyProtection="1">
      <alignment horizontal="center" vertical="center" wrapText="1"/>
      <protection locked="0"/>
    </xf>
    <xf numFmtId="0" fontId="11" fillId="6" borderId="0" xfId="0" applyFont="1" applyFill="1" applyAlignment="1" applyProtection="1">
      <alignment horizontal="center"/>
      <protection locked="0"/>
    </xf>
    <xf numFmtId="0" fontId="0" fillId="6" borderId="29" xfId="0" applyFill="1" applyBorder="1" applyAlignment="1" applyProtection="1">
      <alignment horizontal="center"/>
      <protection locked="0"/>
    </xf>
    <xf numFmtId="14" fontId="12" fillId="3" borderId="1" xfId="0" applyNumberFormat="1" applyFont="1" applyFill="1" applyBorder="1" applyAlignment="1" applyProtection="1">
      <alignment horizontal="center" vertical="center" wrapText="1"/>
      <protection locked="0"/>
    </xf>
    <xf numFmtId="0" fontId="0" fillId="3" borderId="0" xfId="0" applyFill="1"/>
    <xf numFmtId="0" fontId="34" fillId="3" borderId="0" xfId="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7" fillId="3" borderId="1" xfId="0" applyFont="1" applyFill="1" applyBorder="1" applyAlignment="1" applyProtection="1">
      <alignment horizontal="center" vertical="center" wrapText="1"/>
      <protection locked="0"/>
    </xf>
    <xf numFmtId="164" fontId="35" fillId="7" borderId="1" xfId="0" applyNumberFormat="1" applyFont="1" applyFill="1" applyBorder="1" applyAlignment="1">
      <alignment horizontal="center" vertical="center" wrapText="1"/>
    </xf>
    <xf numFmtId="0" fontId="35" fillId="7" borderId="1" xfId="0" applyFont="1" applyFill="1" applyBorder="1" applyAlignment="1">
      <alignment horizontal="center" vertical="center" wrapText="1"/>
    </xf>
    <xf numFmtId="0" fontId="20" fillId="6" borderId="31" xfId="0" applyFont="1" applyFill="1" applyBorder="1" applyAlignment="1" applyProtection="1">
      <alignment horizontal="center" vertical="center" wrapText="1"/>
      <protection locked="0"/>
    </xf>
    <xf numFmtId="0" fontId="15" fillId="6" borderId="32" xfId="0" applyFont="1" applyFill="1" applyBorder="1" applyAlignment="1" applyProtection="1">
      <alignment horizontal="center" vertical="center" wrapText="1"/>
      <protection locked="0"/>
    </xf>
    <xf numFmtId="0" fontId="20" fillId="6" borderId="32" xfId="0" applyFont="1" applyFill="1" applyBorder="1" applyAlignment="1" applyProtection="1">
      <alignment horizontal="center" vertical="center" wrapText="1"/>
      <protection locked="0"/>
    </xf>
    <xf numFmtId="0" fontId="0" fillId="6" borderId="30" xfId="0" applyFill="1" applyBorder="1" applyAlignment="1" applyProtection="1">
      <alignment horizontal="center"/>
      <protection locked="0"/>
    </xf>
    <xf numFmtId="0" fontId="14" fillId="6" borderId="32" xfId="0" applyFont="1" applyFill="1" applyBorder="1" applyAlignment="1" applyProtection="1">
      <alignment horizontal="center"/>
      <protection locked="0"/>
    </xf>
    <xf numFmtId="0" fontId="35" fillId="3" borderId="0" xfId="0" applyFont="1" applyFill="1" applyAlignment="1" applyProtection="1">
      <alignment horizontal="center" vertical="center" wrapText="1"/>
      <protection hidden="1"/>
    </xf>
    <xf numFmtId="0" fontId="35" fillId="3" borderId="0" xfId="0" applyFont="1" applyFill="1" applyAlignment="1" applyProtection="1">
      <alignment horizontal="center"/>
      <protection hidden="1"/>
    </xf>
    <xf numFmtId="0" fontId="0" fillId="3" borderId="1" xfId="0" applyFill="1" applyBorder="1" applyAlignment="1">
      <alignment horizontal="left"/>
    </xf>
    <xf numFmtId="0" fontId="13" fillId="3" borderId="1" xfId="0" applyFont="1" applyFill="1" applyBorder="1" applyAlignment="1">
      <alignment horizontal="left"/>
    </xf>
    <xf numFmtId="0" fontId="8" fillId="3" borderId="1" xfId="0" applyFont="1" applyFill="1" applyBorder="1" applyAlignment="1">
      <alignment horizontal="left"/>
    </xf>
    <xf numFmtId="0" fontId="24" fillId="3" borderId="0" xfId="0" applyFont="1" applyFill="1" applyAlignment="1">
      <alignment horizontal="left" vertical="center"/>
    </xf>
    <xf numFmtId="164" fontId="17" fillId="3" borderId="0" xfId="0" applyNumberFormat="1" applyFont="1" applyFill="1"/>
    <xf numFmtId="0" fontId="18" fillId="3" borderId="7" xfId="0" applyFont="1" applyFill="1" applyBorder="1" applyAlignment="1">
      <alignment horizontal="center" vertical="center" wrapText="1"/>
    </xf>
    <xf numFmtId="0" fontId="11" fillId="3" borderId="0" xfId="0" applyFont="1" applyFill="1" applyAlignment="1">
      <alignment horizontal="left" vertical="top"/>
    </xf>
    <xf numFmtId="0" fontId="11" fillId="3" borderId="0" xfId="0" applyFont="1" applyFill="1" applyAlignment="1">
      <alignment horizontal="left" vertical="top" wrapText="1"/>
    </xf>
    <xf numFmtId="0" fontId="11" fillId="3" borderId="6" xfId="0" applyFont="1" applyFill="1" applyBorder="1" applyAlignment="1">
      <alignment horizontal="left" vertical="top" wrapText="1"/>
    </xf>
    <xf numFmtId="0" fontId="11" fillId="3" borderId="8" xfId="0" applyFont="1" applyFill="1" applyBorder="1" applyAlignment="1">
      <alignment vertical="top" wrapText="1"/>
    </xf>
    <xf numFmtId="0" fontId="11" fillId="3" borderId="9" xfId="0" applyFont="1" applyFill="1" applyBorder="1" applyAlignment="1">
      <alignment vertical="top" wrapText="1"/>
    </xf>
    <xf numFmtId="0" fontId="18" fillId="3" borderId="10" xfId="0" applyFont="1" applyFill="1" applyBorder="1" applyAlignment="1">
      <alignment vertical="center" wrapText="1"/>
    </xf>
    <xf numFmtId="0" fontId="12" fillId="3" borderId="0" xfId="0" applyFont="1" applyFill="1" applyAlignment="1">
      <alignment horizontal="center" vertical="center" wrapText="1"/>
    </xf>
    <xf numFmtId="0" fontId="12" fillId="3" borderId="0" xfId="0" applyFont="1" applyFill="1" applyAlignment="1">
      <alignment horizontal="center"/>
    </xf>
    <xf numFmtId="0" fontId="11" fillId="3" borderId="6" xfId="0" applyFont="1" applyFill="1" applyBorder="1" applyAlignment="1">
      <alignment horizontal="left" vertical="top"/>
    </xf>
    <xf numFmtId="0" fontId="11" fillId="3" borderId="6" xfId="0" applyFont="1" applyFill="1" applyBorder="1"/>
    <xf numFmtId="0" fontId="13" fillId="3" borderId="6" xfId="0" applyFont="1" applyFill="1" applyBorder="1"/>
    <xf numFmtId="0" fontId="11" fillId="3" borderId="8" xfId="0" applyFont="1" applyFill="1" applyBorder="1"/>
    <xf numFmtId="0" fontId="0" fillId="3" borderId="9" xfId="0" applyFill="1" applyBorder="1"/>
    <xf numFmtId="0" fontId="6" fillId="3" borderId="1" xfId="0" applyFont="1" applyFill="1" applyBorder="1" applyAlignment="1">
      <alignment horizontal="left"/>
    </xf>
    <xf numFmtId="0" fontId="21" fillId="4" borderId="25" xfId="0" applyFont="1" applyFill="1" applyBorder="1" applyAlignment="1">
      <alignment vertical="center"/>
    </xf>
    <xf numFmtId="0" fontId="21" fillId="4" borderId="26" xfId="0" applyFont="1" applyFill="1" applyBorder="1" applyAlignment="1">
      <alignment vertical="center"/>
    </xf>
    <xf numFmtId="0" fontId="0" fillId="4" borderId="0" xfId="0" applyFill="1"/>
    <xf numFmtId="0" fontId="0" fillId="4" borderId="26" xfId="0" applyFill="1" applyBorder="1" applyAlignment="1">
      <alignment vertical="center"/>
    </xf>
    <xf numFmtId="0" fontId="11" fillId="4" borderId="26" xfId="0" applyFont="1" applyFill="1" applyBorder="1" applyAlignment="1">
      <alignment horizontal="left" vertical="center" wrapText="1"/>
    </xf>
    <xf numFmtId="0" fontId="18" fillId="4" borderId="26"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12" fillId="4" borderId="26" xfId="0" applyFont="1" applyFill="1" applyBorder="1" applyAlignment="1">
      <alignment horizontal="center" vertical="center"/>
    </xf>
    <xf numFmtId="0" fontId="42" fillId="3" borderId="0" xfId="0" applyFont="1" applyFill="1" applyAlignment="1" applyProtection="1">
      <alignment horizontal="center" vertical="center" wrapText="1"/>
      <protection locked="0"/>
    </xf>
    <xf numFmtId="0" fontId="40" fillId="3" borderId="0" xfId="0" applyFont="1" applyFill="1" applyProtection="1">
      <protection locked="0"/>
    </xf>
    <xf numFmtId="0" fontId="42" fillId="3" borderId="0" xfId="0" applyFont="1" applyFill="1" applyAlignment="1" applyProtection="1">
      <alignment horizontal="center"/>
      <protection locked="0"/>
    </xf>
    <xf numFmtId="0" fontId="12" fillId="3" borderId="0" xfId="0" applyFont="1" applyFill="1" applyAlignment="1">
      <alignment horizontal="center" vertical="center"/>
    </xf>
    <xf numFmtId="0" fontId="0" fillId="3" borderId="0" xfId="0" applyFill="1" applyAlignment="1">
      <alignment vertical="center"/>
    </xf>
    <xf numFmtId="0" fontId="5" fillId="3" borderId="0" xfId="0" applyFont="1" applyFill="1"/>
    <xf numFmtId="0" fontId="40" fillId="3" borderId="0" xfId="0" applyFont="1" applyFill="1" applyAlignment="1" applyProtection="1">
      <alignment vertical="top" wrapText="1"/>
      <protection locked="0"/>
    </xf>
    <xf numFmtId="0" fontId="42" fillId="3" borderId="0" xfId="0" applyFont="1" applyFill="1" applyAlignment="1" applyProtection="1">
      <alignment vertical="center" wrapText="1"/>
      <protection locked="0"/>
    </xf>
    <xf numFmtId="0" fontId="40" fillId="3" borderId="0" xfId="0" applyFont="1" applyFill="1" applyAlignment="1" applyProtection="1">
      <alignment horizontal="left" wrapText="1"/>
      <protection locked="0"/>
    </xf>
    <xf numFmtId="0" fontId="21" fillId="3" borderId="0" xfId="0" applyFont="1" applyFill="1" applyAlignment="1">
      <alignment horizontal="left" vertical="center"/>
    </xf>
    <xf numFmtId="0" fontId="21" fillId="3" borderId="0" xfId="0" applyFont="1" applyFill="1" applyAlignment="1">
      <alignment vertical="center"/>
    </xf>
    <xf numFmtId="0" fontId="13" fillId="3" borderId="0" xfId="0" applyFont="1" applyFill="1"/>
    <xf numFmtId="14" fontId="12" fillId="3" borderId="0" xfId="0" applyNumberFormat="1" applyFont="1" applyFill="1" applyAlignment="1">
      <alignment horizontal="left"/>
    </xf>
    <xf numFmtId="0" fontId="28" fillId="3" borderId="0" xfId="0" applyFont="1" applyFill="1" applyAlignment="1" applyProtection="1">
      <alignment horizontal="left"/>
      <protection locked="0"/>
    </xf>
    <xf numFmtId="0" fontId="28" fillId="0" borderId="0" xfId="0" applyFont="1" applyAlignment="1" applyProtection="1">
      <alignment horizontal="left"/>
      <protection locked="0"/>
    </xf>
    <xf numFmtId="0" fontId="19" fillId="3" borderId="0" xfId="0" applyFont="1" applyFill="1" applyProtection="1">
      <protection locked="0"/>
    </xf>
    <xf numFmtId="0" fontId="19" fillId="0" borderId="0" xfId="0" applyFont="1" applyProtection="1">
      <protection locked="0"/>
    </xf>
    <xf numFmtId="0" fontId="29" fillId="3" borderId="0" xfId="0" applyFont="1" applyFill="1" applyAlignment="1" applyProtection="1">
      <alignment horizontal="left" vertical="center"/>
      <protection locked="0"/>
    </xf>
    <xf numFmtId="0" fontId="27" fillId="2" borderId="14" xfId="0" applyFont="1" applyFill="1" applyBorder="1" applyAlignment="1" applyProtection="1">
      <alignment horizontal="left"/>
      <protection locked="0"/>
    </xf>
    <xf numFmtId="0" fontId="27" fillId="2" borderId="15" xfId="0" applyFont="1" applyFill="1" applyBorder="1" applyAlignment="1" applyProtection="1">
      <alignment horizontal="left"/>
      <protection locked="0"/>
    </xf>
    <xf numFmtId="0" fontId="27" fillId="2" borderId="16" xfId="0" applyFont="1" applyFill="1" applyBorder="1" applyAlignment="1" applyProtection="1">
      <alignment horizontal="left"/>
      <protection locked="0"/>
    </xf>
    <xf numFmtId="0" fontId="19" fillId="3" borderId="17" xfId="0" applyFont="1" applyFill="1" applyBorder="1" applyProtection="1">
      <protection locked="0"/>
    </xf>
    <xf numFmtId="0" fontId="28" fillId="3" borderId="18" xfId="0" applyFont="1" applyFill="1" applyBorder="1" applyAlignment="1" applyProtection="1">
      <alignment horizontal="left"/>
      <protection locked="0"/>
    </xf>
    <xf numFmtId="0" fontId="19" fillId="3" borderId="18" xfId="0" applyFont="1" applyFill="1" applyBorder="1" applyProtection="1">
      <protection locked="0"/>
    </xf>
    <xf numFmtId="0" fontId="30" fillId="3" borderId="0" xfId="0" applyFont="1" applyFill="1" applyAlignment="1" applyProtection="1">
      <alignment horizontal="left"/>
      <protection locked="0"/>
    </xf>
    <xf numFmtId="0" fontId="19" fillId="3" borderId="19" xfId="0" applyFont="1" applyFill="1" applyBorder="1" applyProtection="1">
      <protection locked="0"/>
    </xf>
    <xf numFmtId="0" fontId="19" fillId="3" borderId="20" xfId="0" applyFont="1" applyFill="1" applyBorder="1" applyProtection="1">
      <protection locked="0"/>
    </xf>
    <xf numFmtId="0" fontId="19" fillId="3" borderId="21" xfId="0" applyFont="1" applyFill="1" applyBorder="1" applyProtection="1">
      <protection locked="0"/>
    </xf>
    <xf numFmtId="0" fontId="19" fillId="4" borderId="0" xfId="0" applyFont="1" applyFill="1"/>
    <xf numFmtId="0" fontId="25" fillId="4" borderId="0" xfId="0" applyFont="1" applyFill="1" applyAlignment="1">
      <alignment vertical="center"/>
    </xf>
    <xf numFmtId="0" fontId="26" fillId="4" borderId="0" xfId="0" applyFont="1" applyFill="1"/>
    <xf numFmtId="0" fontId="26" fillId="3" borderId="0" xfId="0" applyFont="1" applyFill="1" applyAlignment="1">
      <alignment vertical="top" wrapText="1"/>
    </xf>
    <xf numFmtId="0" fontId="28" fillId="3" borderId="0" xfId="0" applyFont="1" applyFill="1" applyAlignment="1">
      <alignment horizontal="left"/>
    </xf>
    <xf numFmtId="0" fontId="28" fillId="0" borderId="0" xfId="0" applyFont="1" applyAlignment="1">
      <alignment horizontal="left"/>
    </xf>
    <xf numFmtId="0" fontId="28" fillId="3" borderId="2" xfId="0" applyFont="1" applyFill="1" applyBorder="1" applyAlignment="1">
      <alignment horizontal="left"/>
    </xf>
    <xf numFmtId="0" fontId="30" fillId="3" borderId="0" xfId="0" applyFont="1" applyFill="1" applyAlignment="1">
      <alignment horizontal="left"/>
    </xf>
    <xf numFmtId="0" fontId="27" fillId="2" borderId="14" xfId="0" applyFont="1" applyFill="1" applyBorder="1" applyAlignment="1">
      <alignment horizontal="left"/>
    </xf>
    <xf numFmtId="0" fontId="27" fillId="2" borderId="15" xfId="0" applyFont="1" applyFill="1" applyBorder="1" applyAlignment="1">
      <alignment horizontal="left"/>
    </xf>
    <xf numFmtId="0" fontId="19" fillId="3" borderId="17" xfId="0" applyFont="1" applyFill="1" applyBorder="1"/>
    <xf numFmtId="0" fontId="19" fillId="3" borderId="0" xfId="0" applyFont="1" applyFill="1"/>
    <xf numFmtId="0" fontId="43" fillId="0" borderId="0" xfId="0" applyFont="1"/>
    <xf numFmtId="0" fontId="43" fillId="0" borderId="27" xfId="0" applyFont="1" applyBorder="1"/>
    <xf numFmtId="0" fontId="44" fillId="0" borderId="0" xfId="0" applyFont="1"/>
    <xf numFmtId="0" fontId="44" fillId="0" borderId="36" xfId="0" applyFont="1" applyBorder="1"/>
    <xf numFmtId="0" fontId="44" fillId="0" borderId="0" xfId="0" applyFont="1" applyAlignment="1">
      <alignment wrapText="1"/>
    </xf>
    <xf numFmtId="0" fontId="43" fillId="9" borderId="1" xfId="0" applyFont="1" applyFill="1" applyBorder="1"/>
    <xf numFmtId="0" fontId="43" fillId="9" borderId="27" xfId="0" applyFont="1" applyFill="1" applyBorder="1"/>
    <xf numFmtId="0" fontId="44" fillId="0" borderId="0" xfId="0" applyFont="1" applyAlignment="1">
      <alignment vertical="top" wrapText="1"/>
    </xf>
    <xf numFmtId="0" fontId="44" fillId="0" borderId="1" xfId="0" applyFont="1" applyBorder="1" applyAlignment="1">
      <alignment wrapText="1"/>
    </xf>
    <xf numFmtId="0" fontId="44" fillId="0" borderId="1" xfId="0" applyFont="1" applyBorder="1"/>
    <xf numFmtId="0" fontId="44" fillId="0" borderId="1" xfId="0" applyFont="1" applyBorder="1" applyAlignment="1">
      <alignment vertical="top" wrapText="1"/>
    </xf>
    <xf numFmtId="0" fontId="44" fillId="0" borderId="28" xfId="0" applyFont="1" applyBorder="1"/>
    <xf numFmtId="0" fontId="44" fillId="10" borderId="1" xfId="0" applyFont="1" applyFill="1" applyBorder="1"/>
    <xf numFmtId="0" fontId="44" fillId="0" borderId="33" xfId="0" applyFont="1" applyBorder="1"/>
    <xf numFmtId="0" fontId="43" fillId="0" borderId="34" xfId="0" applyFont="1" applyBorder="1"/>
    <xf numFmtId="0" fontId="44" fillId="0" borderId="35" xfId="0" applyFont="1" applyBorder="1"/>
    <xf numFmtId="0" fontId="44" fillId="0" borderId="0" xfId="0" applyFont="1" applyAlignment="1">
      <alignment vertical="center" wrapText="1"/>
    </xf>
    <xf numFmtId="0" fontId="45" fillId="0" borderId="0" xfId="0" applyFont="1"/>
    <xf numFmtId="0" fontId="44" fillId="0" borderId="0" xfId="0" applyFont="1" applyAlignment="1">
      <alignment vertical="center"/>
    </xf>
    <xf numFmtId="0" fontId="46" fillId="0" borderId="0" xfId="0" applyFont="1" applyAlignment="1">
      <alignment vertical="center" wrapText="1"/>
    </xf>
    <xf numFmtId="0" fontId="47" fillId="3" borderId="0" xfId="0" applyFont="1" applyFill="1" applyAlignment="1">
      <alignment vertical="center"/>
    </xf>
    <xf numFmtId="0" fontId="47" fillId="3" borderId="1" xfId="0" applyFont="1" applyFill="1" applyBorder="1"/>
    <xf numFmtId="0" fontId="47" fillId="3" borderId="0" xfId="0" applyFont="1" applyFill="1"/>
    <xf numFmtId="0" fontId="48" fillId="3" borderId="0" xfId="0" applyFont="1" applyFill="1" applyAlignment="1">
      <alignment horizontal="left" vertical="center"/>
    </xf>
    <xf numFmtId="0" fontId="47" fillId="3" borderId="0" xfId="0" applyFont="1" applyFill="1" applyAlignment="1">
      <alignment horizontal="center" vertical="center"/>
    </xf>
    <xf numFmtId="0" fontId="44" fillId="10" borderId="12" xfId="0" applyFont="1" applyFill="1" applyBorder="1"/>
    <xf numFmtId="0" fontId="14" fillId="3" borderId="1" xfId="0" applyFont="1" applyFill="1" applyBorder="1" applyAlignment="1">
      <alignment horizontal="center"/>
    </xf>
    <xf numFmtId="0" fontId="14" fillId="3" borderId="1" xfId="0" applyFont="1" applyFill="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0" xfId="1" applyFont="1" applyFill="1" applyBorder="1" applyAlignment="1" applyProtection="1">
      <alignment horizontal="center" vertical="center" wrapText="1"/>
      <protection locked="0"/>
    </xf>
    <xf numFmtId="0" fontId="47" fillId="3" borderId="0" xfId="0" applyFont="1" applyFill="1" applyProtection="1">
      <protection locked="0"/>
    </xf>
    <xf numFmtId="0" fontId="48" fillId="3" borderId="0" xfId="0" applyFont="1" applyFill="1" applyAlignment="1" applyProtection="1">
      <alignment vertical="center"/>
      <protection locked="0"/>
    </xf>
    <xf numFmtId="0" fontId="47" fillId="3" borderId="0" xfId="0" applyFont="1" applyFill="1" applyAlignment="1" applyProtection="1">
      <alignment vertical="center"/>
      <protection locked="0"/>
    </xf>
    <xf numFmtId="0" fontId="48" fillId="3" borderId="0" xfId="0" applyFont="1" applyFill="1" applyAlignment="1" applyProtection="1">
      <alignment horizontal="left" vertical="center"/>
      <protection locked="0"/>
    </xf>
    <xf numFmtId="0" fontId="50" fillId="3" borderId="0" xfId="0" applyFont="1" applyFill="1" applyAlignment="1" applyProtection="1">
      <alignment vertical="center"/>
      <protection locked="0"/>
    </xf>
    <xf numFmtId="0" fontId="47" fillId="3" borderId="0" xfId="0" applyFont="1" applyFill="1" applyAlignment="1">
      <alignment horizontal="center" vertical="center" wrapText="1"/>
    </xf>
    <xf numFmtId="0" fontId="47" fillId="3" borderId="0" xfId="1" applyFont="1" applyFill="1" applyBorder="1" applyAlignment="1" applyProtection="1">
      <alignment horizontal="center" vertical="center"/>
      <protection locked="0"/>
    </xf>
    <xf numFmtId="0" fontId="47" fillId="3" borderId="0" xfId="1" applyFont="1" applyFill="1" applyBorder="1" applyAlignment="1" applyProtection="1">
      <alignment horizontal="center" vertical="center"/>
    </xf>
    <xf numFmtId="0" fontId="51" fillId="3" borderId="7" xfId="0" applyFont="1" applyFill="1" applyBorder="1" applyAlignment="1">
      <alignment horizontal="center"/>
    </xf>
    <xf numFmtId="0" fontId="15" fillId="3" borderId="7" xfId="0" applyFont="1" applyFill="1" applyBorder="1" applyAlignment="1">
      <alignment horizontal="center" vertical="center" wrapText="1"/>
    </xf>
    <xf numFmtId="0" fontId="47" fillId="12" borderId="1" xfId="0" applyFont="1" applyFill="1" applyBorder="1"/>
    <xf numFmtId="0" fontId="44" fillId="9" borderId="1" xfId="0" applyFont="1" applyFill="1" applyBorder="1"/>
    <xf numFmtId="164" fontId="52" fillId="3" borderId="10" xfId="0" applyNumberFormat="1" applyFont="1" applyFill="1" applyBorder="1" applyAlignment="1">
      <alignment horizontal="center"/>
    </xf>
    <xf numFmtId="0" fontId="47" fillId="3" borderId="28" xfId="0" applyFont="1" applyFill="1" applyBorder="1"/>
    <xf numFmtId="0" fontId="49" fillId="11" borderId="34" xfId="0" applyFont="1" applyFill="1" applyBorder="1" applyAlignment="1">
      <alignment vertical="center"/>
    </xf>
    <xf numFmtId="0" fontId="49" fillId="11" borderId="35" xfId="0" applyFont="1" applyFill="1" applyBorder="1" applyAlignment="1">
      <alignment horizontal="left" vertical="center"/>
    </xf>
    <xf numFmtId="0" fontId="47" fillId="3" borderId="39" xfId="0" applyFont="1" applyFill="1" applyBorder="1"/>
    <xf numFmtId="0" fontId="47" fillId="3" borderId="37" xfId="0" applyFont="1" applyFill="1" applyBorder="1"/>
    <xf numFmtId="0" fontId="47" fillId="3" borderId="38" xfId="0" applyFont="1" applyFill="1" applyBorder="1"/>
    <xf numFmtId="0" fontId="47" fillId="3" borderId="40" xfId="0" applyFont="1" applyFill="1" applyBorder="1"/>
    <xf numFmtId="0" fontId="0" fillId="2" borderId="0" xfId="0" applyFill="1"/>
    <xf numFmtId="0" fontId="41" fillId="3" borderId="0" xfId="0" applyFont="1" applyFill="1" applyProtection="1">
      <protection locked="0"/>
    </xf>
    <xf numFmtId="0" fontId="53" fillId="3" borderId="0" xfId="0" applyFont="1" applyFill="1" applyAlignment="1">
      <alignment horizontal="left" vertical="center"/>
    </xf>
    <xf numFmtId="0" fontId="16" fillId="6" borderId="0" xfId="0" applyFont="1" applyFill="1" applyAlignment="1" applyProtection="1">
      <alignment horizontal="center" vertical="center"/>
      <protection locked="0"/>
    </xf>
    <xf numFmtId="0" fontId="17" fillId="3" borderId="0" xfId="0" applyFont="1" applyFill="1" applyProtection="1">
      <protection locked="0"/>
    </xf>
    <xf numFmtId="0" fontId="17" fillId="3" borderId="0" xfId="0" applyFont="1" applyFill="1" applyAlignment="1" applyProtection="1">
      <alignment wrapText="1"/>
      <protection locked="0"/>
    </xf>
    <xf numFmtId="14" fontId="35" fillId="3" borderId="0" xfId="0" applyNumberFormat="1" applyFont="1" applyFill="1" applyAlignment="1" applyProtection="1">
      <alignment horizontal="center"/>
      <protection locked="0"/>
    </xf>
    <xf numFmtId="0" fontId="35" fillId="3" borderId="0" xfId="0" applyFont="1" applyFill="1" applyAlignment="1" applyProtection="1">
      <alignment horizontal="center" vertical="center" wrapText="1"/>
      <protection locked="0"/>
    </xf>
    <xf numFmtId="0" fontId="35" fillId="3" borderId="0" xfId="0" applyFont="1" applyFill="1" applyAlignment="1">
      <alignment horizontal="center" vertical="center" wrapText="1"/>
    </xf>
    <xf numFmtId="0" fontId="35" fillId="3" borderId="0" xfId="0" applyFont="1" applyFill="1" applyAlignment="1">
      <alignment horizontal="center"/>
    </xf>
    <xf numFmtId="14" fontId="35" fillId="3" borderId="0" xfId="0" applyNumberFormat="1" applyFont="1" applyFill="1" applyAlignment="1">
      <alignment horizontal="center"/>
    </xf>
    <xf numFmtId="14" fontId="35" fillId="3" borderId="0" xfId="0" applyNumberFormat="1" applyFont="1" applyFill="1" applyAlignment="1">
      <alignment horizontal="left"/>
    </xf>
    <xf numFmtId="0" fontId="21" fillId="3" borderId="0" xfId="0" applyFont="1" applyFill="1" applyAlignment="1" applyProtection="1">
      <alignment vertical="center"/>
      <protection locked="0"/>
    </xf>
    <xf numFmtId="0" fontId="58" fillId="3" borderId="0" xfId="0" applyFont="1" applyFill="1" applyAlignment="1">
      <alignment vertical="center"/>
    </xf>
    <xf numFmtId="0" fontId="59" fillId="3" borderId="0" xfId="0" applyFont="1" applyFill="1" applyAlignment="1">
      <alignment horizontal="left" vertical="center"/>
    </xf>
    <xf numFmtId="0" fontId="35" fillId="3" borderId="0" xfId="0" applyFont="1" applyFill="1" applyAlignment="1">
      <alignment horizontal="center" vertical="center"/>
    </xf>
    <xf numFmtId="0" fontId="21" fillId="3" borderId="0" xfId="0" applyFont="1" applyFill="1" applyAlignment="1" applyProtection="1">
      <alignment horizontal="left" vertical="center"/>
      <protection locked="0"/>
    </xf>
    <xf numFmtId="0" fontId="36" fillId="3" borderId="0" xfId="0" applyFont="1" applyFill="1" applyAlignment="1" applyProtection="1">
      <alignment vertical="center"/>
      <protection locked="0"/>
    </xf>
    <xf numFmtId="0" fontId="59" fillId="3" borderId="0" xfId="0" applyFont="1" applyFill="1" applyProtection="1">
      <protection locked="0"/>
    </xf>
    <xf numFmtId="0" fontId="17" fillId="3" borderId="0" xfId="0" applyFont="1" applyFill="1" applyProtection="1">
      <protection hidden="1"/>
    </xf>
    <xf numFmtId="0" fontId="51" fillId="3" borderId="0" xfId="0" applyFont="1" applyFill="1" applyProtection="1">
      <protection locked="0"/>
    </xf>
    <xf numFmtId="0" fontId="17" fillId="3" borderId="0" xfId="0" applyFont="1" applyFill="1" applyAlignment="1">
      <alignment horizontal="left" vertical="top"/>
    </xf>
    <xf numFmtId="0" fontId="17" fillId="3" borderId="0" xfId="0" applyFont="1" applyFill="1" applyAlignment="1">
      <alignment horizontal="left" vertical="top" wrapText="1"/>
    </xf>
    <xf numFmtId="0" fontId="17" fillId="3" borderId="0" xfId="0" applyFont="1" applyFill="1" applyAlignment="1">
      <alignment vertical="top" wrapText="1"/>
    </xf>
    <xf numFmtId="0" fontId="35" fillId="3" borderId="0" xfId="0" applyFont="1" applyFill="1" applyAlignment="1">
      <alignment vertical="center" wrapText="1"/>
    </xf>
    <xf numFmtId="0" fontId="17" fillId="3" borderId="0" xfId="0" applyFont="1" applyFill="1" applyAlignment="1" applyProtection="1">
      <alignment vertical="top" wrapText="1"/>
      <protection locked="0"/>
    </xf>
    <xf numFmtId="0" fontId="35" fillId="3" borderId="0" xfId="0" applyFont="1" applyFill="1" applyAlignment="1" applyProtection="1">
      <alignment vertical="center" wrapText="1"/>
      <protection locked="0"/>
    </xf>
    <xf numFmtId="0" fontId="17" fillId="3" borderId="0" xfId="0" applyFont="1" applyFill="1" applyAlignment="1" applyProtection="1">
      <alignment horizontal="left" wrapText="1"/>
      <protection locked="0"/>
    </xf>
    <xf numFmtId="0" fontId="17" fillId="3" borderId="0" xfId="0" applyFont="1" applyFill="1" applyAlignment="1">
      <alignment horizontal="center" vertical="center" wrapText="1"/>
    </xf>
    <xf numFmtId="164" fontId="17" fillId="3" borderId="0" xfId="0" applyNumberFormat="1" applyFont="1" applyFill="1" applyAlignment="1" applyProtection="1">
      <alignment horizontal="center" vertical="center" wrapText="1"/>
      <protection locked="0"/>
    </xf>
    <xf numFmtId="0" fontId="17" fillId="3" borderId="0" xfId="0" applyFont="1" applyFill="1" applyAlignment="1" applyProtection="1">
      <alignment horizontal="center" vertical="center" wrapText="1"/>
      <protection locked="0"/>
    </xf>
    <xf numFmtId="0" fontId="51" fillId="3" borderId="0" xfId="0" applyFont="1" applyFill="1" applyAlignment="1" applyProtection="1">
      <alignment horizontal="center" vertical="center" wrapText="1"/>
      <protection locked="0"/>
    </xf>
    <xf numFmtId="0" fontId="17" fillId="3" borderId="0" xfId="0" applyFont="1" applyFill="1" applyAlignment="1" applyProtection="1">
      <alignment horizontal="center"/>
      <protection locked="0"/>
    </xf>
    <xf numFmtId="0" fontId="59" fillId="3" borderId="0" xfId="0" applyFont="1" applyFill="1" applyAlignment="1">
      <alignment vertical="center"/>
    </xf>
    <xf numFmtId="1" fontId="17" fillId="3" borderId="0" xfId="0" applyNumberFormat="1" applyFont="1" applyFill="1" applyProtection="1">
      <protection locked="0"/>
    </xf>
    <xf numFmtId="0" fontId="51" fillId="3" borderId="0" xfId="0" applyFont="1" applyFill="1" applyAlignment="1">
      <alignment horizontal="center"/>
    </xf>
    <xf numFmtId="0" fontId="57" fillId="3" borderId="0" xfId="0" applyFont="1" applyFill="1" applyAlignment="1">
      <alignment horizontal="center" vertical="center" wrapText="1"/>
    </xf>
    <xf numFmtId="164" fontId="51" fillId="3" borderId="0" xfId="0" applyNumberFormat="1" applyFont="1" applyFill="1" applyAlignment="1">
      <alignment horizontal="center"/>
    </xf>
    <xf numFmtId="0" fontId="17" fillId="3" borderId="0" xfId="0" applyFont="1" applyFill="1" applyAlignment="1" applyProtection="1">
      <alignment horizontal="left" vertical="center" wrapText="1"/>
      <protection locked="0"/>
    </xf>
    <xf numFmtId="0" fontId="57" fillId="3" borderId="0" xfId="0" applyFont="1" applyFill="1" applyAlignment="1" applyProtection="1">
      <alignment horizontal="center" vertical="center" wrapText="1"/>
      <protection locked="0"/>
    </xf>
    <xf numFmtId="0" fontId="57" fillId="3" borderId="0" xfId="0" applyFont="1" applyFill="1" applyAlignment="1" applyProtection="1">
      <alignment horizontal="center" vertical="top" wrapText="1"/>
      <protection locked="0"/>
    </xf>
    <xf numFmtId="14" fontId="35" fillId="3" borderId="0" xfId="0" applyNumberFormat="1" applyFont="1" applyFill="1" applyAlignment="1" applyProtection="1">
      <alignment horizontal="center" vertical="center" wrapText="1"/>
      <protection locked="0"/>
    </xf>
    <xf numFmtId="164" fontId="35" fillId="3" borderId="0" xfId="0" applyNumberFormat="1" applyFont="1" applyFill="1" applyAlignment="1">
      <alignment horizontal="center" vertical="center" wrapText="1"/>
    </xf>
    <xf numFmtId="0" fontId="19" fillId="3" borderId="0" xfId="0" applyFont="1" applyFill="1" applyAlignment="1" applyProtection="1">
      <alignment horizontal="left"/>
      <protection locked="0"/>
    </xf>
    <xf numFmtId="0" fontId="1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62" fillId="3" borderId="0" xfId="0" applyFont="1" applyFill="1" applyAlignment="1" applyProtection="1">
      <alignment horizontal="center" vertical="center" wrapText="1"/>
      <protection locked="0"/>
    </xf>
    <xf numFmtId="0" fontId="62" fillId="3" borderId="0" xfId="0" applyFont="1" applyFill="1" applyAlignment="1" applyProtection="1">
      <alignment horizontal="center" vertical="center"/>
      <protection locked="0"/>
    </xf>
    <xf numFmtId="0" fontId="34" fillId="4" borderId="45" xfId="1" applyFill="1" applyBorder="1" applyAlignment="1" applyProtection="1">
      <alignment horizontal="center" vertical="center" wrapText="1"/>
      <protection locked="0"/>
    </xf>
    <xf numFmtId="0" fontId="15" fillId="6" borderId="30" xfId="0" applyFont="1" applyFill="1" applyBorder="1" applyAlignment="1">
      <alignment horizontal="center" vertical="top" wrapText="1"/>
    </xf>
    <xf numFmtId="0" fontId="15" fillId="6" borderId="30" xfId="0" applyFont="1" applyFill="1" applyBorder="1" applyAlignment="1">
      <alignment horizontal="center" vertical="center" wrapText="1"/>
    </xf>
    <xf numFmtId="0" fontId="63" fillId="3" borderId="1"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left" vertical="center" wrapText="1" indent="1"/>
      <protection locked="0"/>
    </xf>
    <xf numFmtId="0" fontId="64" fillId="3" borderId="1" xfId="0" applyFont="1" applyFill="1" applyBorder="1" applyAlignment="1" applyProtection="1">
      <alignment horizontal="left" vertical="center" wrapText="1"/>
      <protection locked="0"/>
    </xf>
    <xf numFmtId="0" fontId="64" fillId="3" borderId="1" xfId="0" applyFont="1" applyFill="1" applyBorder="1" applyAlignment="1" applyProtection="1">
      <alignment horizontal="left" vertical="center" wrapText="1" indent="1"/>
      <protection locked="0"/>
    </xf>
    <xf numFmtId="0" fontId="1" fillId="0" borderId="1" xfId="0" applyFont="1" applyBorder="1" applyAlignment="1" applyProtection="1">
      <alignment horizontal="center" vertical="center" wrapText="1"/>
      <protection locked="0"/>
    </xf>
    <xf numFmtId="0" fontId="65" fillId="0" borderId="1" xfId="2" applyBorder="1" applyAlignment="1" applyProtection="1">
      <alignment horizontal="center" vertical="center" wrapText="1"/>
      <protection locked="0"/>
    </xf>
    <xf numFmtId="0" fontId="41" fillId="6" borderId="32" xfId="0" applyFont="1" applyFill="1" applyBorder="1" applyAlignment="1">
      <alignment horizontal="center" wrapText="1"/>
    </xf>
    <xf numFmtId="0" fontId="11" fillId="3" borderId="6" xfId="0" applyFont="1" applyFill="1" applyBorder="1" applyAlignment="1">
      <alignment horizontal="left" wrapText="1"/>
    </xf>
    <xf numFmtId="0" fontId="11" fillId="3" borderId="0" xfId="0" applyFont="1" applyFill="1" applyAlignment="1">
      <alignment horizontal="left" wrapText="1"/>
    </xf>
    <xf numFmtId="0" fontId="41" fillId="6" borderId="32" xfId="0" applyFont="1" applyFill="1" applyBorder="1" applyAlignment="1" applyProtection="1">
      <alignment horizontal="center" wrapText="1"/>
      <protection locked="0"/>
    </xf>
    <xf numFmtId="0" fontId="53" fillId="11" borderId="33" xfId="0" applyFont="1" applyFill="1" applyBorder="1" applyAlignment="1">
      <alignment horizontal="center" vertical="center"/>
    </xf>
    <xf numFmtId="0" fontId="53" fillId="11" borderId="34" xfId="0" applyFont="1" applyFill="1" applyBorder="1" applyAlignment="1">
      <alignment horizontal="center" vertical="center"/>
    </xf>
    <xf numFmtId="0" fontId="37" fillId="4" borderId="0" xfId="0" applyFont="1" applyFill="1" applyAlignment="1">
      <alignment horizontal="center" vertical="center"/>
    </xf>
    <xf numFmtId="0" fontId="9" fillId="3" borderId="42"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41" xfId="0" applyFont="1" applyFill="1" applyBorder="1" applyAlignment="1">
      <alignment horizontal="center" vertical="center"/>
    </xf>
    <xf numFmtId="0" fontId="9" fillId="3" borderId="4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13" xfId="0" applyFont="1" applyFill="1" applyBorder="1" applyAlignment="1">
      <alignment horizontal="center" vertical="center"/>
    </xf>
    <xf numFmtId="0" fontId="15" fillId="8" borderId="32" xfId="0" applyFont="1" applyFill="1" applyBorder="1" applyAlignment="1">
      <alignment horizontal="center" vertical="center" wrapText="1"/>
    </xf>
    <xf numFmtId="0" fontId="20" fillId="8" borderId="32" xfId="0" applyFont="1" applyFill="1" applyBorder="1" applyAlignment="1">
      <alignment horizontal="center" vertical="center" wrapText="1"/>
    </xf>
    <xf numFmtId="0" fontId="0" fillId="3" borderId="12" xfId="0" applyFill="1" applyBorder="1" applyAlignment="1" applyProtection="1">
      <alignment horizontal="center"/>
      <protection locked="0"/>
    </xf>
    <xf numFmtId="0" fontId="0" fillId="3" borderId="13" xfId="0" applyFill="1" applyBorder="1" applyAlignment="1" applyProtection="1">
      <alignment horizontal="center"/>
      <protection locked="0"/>
    </xf>
    <xf numFmtId="0" fontId="3" fillId="3" borderId="12" xfId="0" applyFont="1" applyFill="1" applyBorder="1" applyAlignment="1" applyProtection="1">
      <alignment horizontal="center"/>
      <protection locked="0"/>
    </xf>
    <xf numFmtId="14" fontId="12" fillId="3" borderId="12" xfId="0" applyNumberFormat="1" applyFont="1" applyFill="1" applyBorder="1" applyAlignment="1" applyProtection="1">
      <alignment horizontal="center"/>
      <protection locked="0"/>
    </xf>
    <xf numFmtId="14" fontId="12" fillId="3" borderId="13" xfId="0" applyNumberFormat="1" applyFont="1" applyFill="1" applyBorder="1" applyAlignment="1" applyProtection="1">
      <alignment horizontal="center"/>
      <protection locked="0"/>
    </xf>
    <xf numFmtId="14" fontId="12" fillId="3" borderId="12" xfId="0" applyNumberFormat="1" applyFont="1" applyFill="1" applyBorder="1" applyAlignment="1">
      <alignment horizontal="center"/>
    </xf>
    <xf numFmtId="14" fontId="12" fillId="3" borderId="13" xfId="0" applyNumberFormat="1" applyFont="1" applyFill="1" applyBorder="1" applyAlignment="1">
      <alignment horizontal="center"/>
    </xf>
    <xf numFmtId="0" fontId="9" fillId="3" borderId="44" xfId="0" applyFont="1" applyFill="1" applyBorder="1" applyAlignment="1">
      <alignment horizontal="center" vertical="center"/>
    </xf>
    <xf numFmtId="0" fontId="9" fillId="3" borderId="45" xfId="0" applyFont="1" applyFill="1" applyBorder="1" applyAlignment="1">
      <alignment horizontal="center" vertical="center"/>
    </xf>
    <xf numFmtId="0" fontId="9" fillId="3" borderId="46" xfId="0" applyFont="1" applyFill="1" applyBorder="1" applyAlignment="1">
      <alignment horizontal="center" vertical="center"/>
    </xf>
    <xf numFmtId="0" fontId="11" fillId="3" borderId="6" xfId="0" applyFont="1" applyFill="1" applyBorder="1" applyAlignment="1">
      <alignment horizontal="left" vertical="top" wrapText="1"/>
    </xf>
    <xf numFmtId="0" fontId="11" fillId="3" borderId="0" xfId="0" applyFont="1" applyFill="1" applyAlignment="1">
      <alignment horizontal="left" vertical="top" wrapText="1"/>
    </xf>
    <xf numFmtId="0" fontId="24" fillId="6" borderId="22" xfId="0" applyFont="1" applyFill="1" applyBorder="1" applyAlignment="1">
      <alignment horizontal="center" vertical="center" wrapText="1"/>
    </xf>
    <xf numFmtId="0" fontId="24" fillId="6" borderId="23" xfId="0" applyFont="1" applyFill="1" applyBorder="1" applyAlignment="1">
      <alignment horizontal="center" vertical="center"/>
    </xf>
    <xf numFmtId="0" fontId="24" fillId="6" borderId="24" xfId="0" applyFont="1" applyFill="1" applyBorder="1" applyAlignment="1">
      <alignment horizontal="center" vertical="center"/>
    </xf>
    <xf numFmtId="0" fontId="24" fillId="6" borderId="3" xfId="0" applyFont="1" applyFill="1" applyBorder="1" applyAlignment="1">
      <alignment horizontal="center" vertical="center" wrapText="1"/>
    </xf>
    <xf numFmtId="0" fontId="24" fillId="6" borderId="4" xfId="0" applyFont="1" applyFill="1" applyBorder="1" applyAlignment="1">
      <alignment horizontal="center" vertical="center"/>
    </xf>
    <xf numFmtId="0" fontId="24" fillId="6" borderId="5" xfId="0" applyFont="1" applyFill="1" applyBorder="1" applyAlignment="1">
      <alignment horizontal="center" vertical="center"/>
    </xf>
    <xf numFmtId="0" fontId="4" fillId="3" borderId="6" xfId="0" applyFont="1" applyFill="1" applyBorder="1" applyAlignment="1">
      <alignment horizontal="left" wrapText="1"/>
    </xf>
    <xf numFmtId="0" fontId="38" fillId="0" borderId="1" xfId="0" applyFont="1" applyBorder="1" applyAlignment="1" applyProtection="1">
      <alignment horizontal="left" vertical="top"/>
      <protection locked="0"/>
    </xf>
    <xf numFmtId="0" fontId="28" fillId="0" borderId="0" xfId="0" applyFont="1" applyAlignment="1">
      <alignment horizontal="left" vertical="top"/>
    </xf>
    <xf numFmtId="0" fontId="38" fillId="0" borderId="12" xfId="0" applyFont="1" applyBorder="1" applyAlignment="1" applyProtection="1">
      <alignment horizontal="left" vertical="top"/>
      <protection locked="0"/>
    </xf>
    <xf numFmtId="0" fontId="38" fillId="0" borderId="13" xfId="0" applyFont="1" applyBorder="1" applyAlignment="1" applyProtection="1">
      <alignment horizontal="left" vertical="top"/>
      <protection locked="0"/>
    </xf>
    <xf numFmtId="0" fontId="60" fillId="3" borderId="0" xfId="0" applyFont="1" applyFill="1" applyAlignment="1">
      <alignment horizontal="left"/>
    </xf>
    <xf numFmtId="0" fontId="29" fillId="3" borderId="0" xfId="0" applyFont="1" applyFill="1" applyAlignment="1">
      <alignment horizontal="left" vertical="center"/>
    </xf>
    <xf numFmtId="0" fontId="38" fillId="0" borderId="12" xfId="0" applyFont="1" applyBorder="1" applyAlignment="1" applyProtection="1">
      <alignment horizontal="left" vertical="center"/>
      <protection locked="0"/>
    </xf>
    <xf numFmtId="0" fontId="38" fillId="0" borderId="11" xfId="0" applyFont="1" applyBorder="1" applyAlignment="1" applyProtection="1">
      <alignment horizontal="left" vertical="center"/>
      <protection locked="0"/>
    </xf>
    <xf numFmtId="0" fontId="38" fillId="0" borderId="13" xfId="0" applyFont="1" applyBorder="1" applyAlignment="1" applyProtection="1">
      <alignment horizontal="left" vertical="center"/>
      <protection locked="0"/>
    </xf>
    <xf numFmtId="0" fontId="23" fillId="2" borderId="12" xfId="0" applyFont="1" applyFill="1" applyBorder="1" applyAlignment="1">
      <alignment horizontal="left" vertical="center" wrapText="1"/>
    </xf>
    <xf numFmtId="0" fontId="23" fillId="2" borderId="11"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19" fillId="3" borderId="0" xfId="0" applyFont="1" applyFill="1" applyAlignment="1" applyProtection="1">
      <alignment horizontal="center"/>
      <protection locked="0"/>
    </xf>
    <xf numFmtId="0" fontId="38" fillId="0" borderId="11" xfId="0" applyFont="1" applyBorder="1" applyAlignment="1" applyProtection="1">
      <alignment horizontal="left" vertical="top"/>
      <protection locked="0"/>
    </xf>
    <xf numFmtId="0" fontId="26" fillId="3" borderId="0" xfId="0" applyFont="1" applyFill="1" applyAlignment="1">
      <alignment horizontal="left" vertical="top" wrapText="1"/>
    </xf>
    <xf numFmtId="14" fontId="19" fillId="3" borderId="0" xfId="0" applyNumberFormat="1" applyFont="1" applyFill="1" applyAlignment="1" applyProtection="1">
      <alignment horizontal="center"/>
      <protection locked="0"/>
    </xf>
    <xf numFmtId="0" fontId="19" fillId="0" borderId="1" xfId="0" applyFont="1" applyBorder="1" applyAlignment="1" applyProtection="1">
      <alignment horizontal="left" vertical="top"/>
      <protection locked="0"/>
    </xf>
    <xf numFmtId="0" fontId="38" fillId="0" borderId="12" xfId="0" applyFont="1" applyBorder="1" applyAlignment="1" applyProtection="1">
      <alignment horizontal="center" vertical="top"/>
      <protection locked="0"/>
    </xf>
    <xf numFmtId="0" fontId="38" fillId="0" borderId="11" xfId="0" applyFont="1" applyBorder="1" applyAlignment="1" applyProtection="1">
      <alignment horizontal="center" vertical="top"/>
      <protection locked="0"/>
    </xf>
    <xf numFmtId="0" fontId="38" fillId="0" borderId="13" xfId="0" applyFont="1" applyBorder="1" applyAlignment="1" applyProtection="1">
      <alignment horizontal="center" vertical="top"/>
      <protection locked="0"/>
    </xf>
    <xf numFmtId="0" fontId="61" fillId="3" borderId="0" xfId="0" applyFont="1" applyFill="1" applyAlignment="1" applyProtection="1">
      <alignment horizontal="center"/>
      <protection locked="0"/>
    </xf>
    <xf numFmtId="14" fontId="38" fillId="0" borderId="12" xfId="0" applyNumberFormat="1" applyFont="1" applyBorder="1" applyAlignment="1" applyProtection="1">
      <alignment horizontal="left" vertical="top"/>
      <protection locked="0"/>
    </xf>
    <xf numFmtId="0" fontId="43" fillId="3" borderId="0" xfId="0" applyFont="1" applyFill="1" applyAlignment="1">
      <alignment horizontal="center"/>
    </xf>
    <xf numFmtId="0" fontId="43" fillId="9" borderId="12" xfId="0" applyFont="1" applyFill="1" applyBorder="1" applyAlignment="1">
      <alignment horizontal="center"/>
    </xf>
    <xf numFmtId="0" fontId="43" fillId="9" borderId="11" xfId="0" applyFont="1" applyFill="1" applyBorder="1" applyAlignment="1">
      <alignment horizontal="center"/>
    </xf>
    <xf numFmtId="0" fontId="43" fillId="9" borderId="13" xfId="0" applyFont="1" applyFill="1" applyBorder="1" applyAlignment="1">
      <alignment horizontal="center"/>
    </xf>
    <xf numFmtId="0" fontId="43" fillId="12" borderId="1" xfId="0" applyFont="1" applyFill="1" applyBorder="1" applyAlignment="1">
      <alignment horizontal="center"/>
    </xf>
    <xf numFmtId="0" fontId="37" fillId="3" borderId="0" xfId="0" applyFont="1" applyFill="1" applyAlignment="1">
      <alignment horizontal="center" vertical="center"/>
    </xf>
    <xf numFmtId="0" fontId="17" fillId="3" borderId="0" xfId="0" applyFont="1" applyFill="1" applyAlignment="1">
      <alignment horizontal="center" vertical="center"/>
    </xf>
    <xf numFmtId="0" fontId="17" fillId="3" borderId="0" xfId="0" applyFont="1" applyFill="1" applyAlignment="1">
      <alignment horizontal="left"/>
    </xf>
    <xf numFmtId="0" fontId="17" fillId="3" borderId="0" xfId="0" applyFont="1" applyFill="1" applyAlignment="1" applyProtection="1">
      <alignment horizontal="center"/>
      <protection locked="0"/>
    </xf>
    <xf numFmtId="14" fontId="17" fillId="3" borderId="0" xfId="0" applyNumberFormat="1" applyFont="1" applyFill="1" applyAlignment="1" applyProtection="1">
      <alignment horizontal="center"/>
      <protection locked="0"/>
    </xf>
    <xf numFmtId="14" fontId="17" fillId="3" borderId="0" xfId="0" applyNumberFormat="1" applyFont="1" applyFill="1" applyAlignment="1">
      <alignment horizontal="center"/>
    </xf>
    <xf numFmtId="0" fontId="51" fillId="3" borderId="0" xfId="0" applyFont="1" applyFill="1" applyAlignment="1">
      <alignment horizontal="center"/>
    </xf>
    <xf numFmtId="0" fontId="57" fillId="3" borderId="0" xfId="0" applyFont="1" applyFill="1" applyAlignment="1" applyProtection="1">
      <alignment horizontal="center" vertical="center" wrapText="1"/>
      <protection locked="0"/>
    </xf>
    <xf numFmtId="0" fontId="21" fillId="3" borderId="0" xfId="0" applyFont="1" applyFill="1" applyAlignment="1">
      <alignment horizontal="center" vertical="center" wrapText="1"/>
    </xf>
    <xf numFmtId="0" fontId="21" fillId="3" borderId="0" xfId="0" applyFont="1" applyFill="1" applyAlignment="1">
      <alignment horizontal="center" vertical="center"/>
    </xf>
    <xf numFmtId="0" fontId="17" fillId="3" borderId="0" xfId="0" applyFont="1" applyFill="1" applyAlignment="1">
      <alignment horizontal="left" vertical="top" wrapText="1"/>
    </xf>
    <xf numFmtId="0" fontId="17" fillId="3" borderId="0" xfId="0" applyFont="1" applyFill="1" applyAlignment="1">
      <alignment horizontal="left" wrapText="1"/>
    </xf>
    <xf numFmtId="0" fontId="59" fillId="3" borderId="0" xfId="0" applyFont="1" applyFill="1" applyAlignment="1">
      <alignment horizontal="center" vertical="center"/>
    </xf>
  </cellXfs>
  <cellStyles count="3">
    <cellStyle name="Good" xfId="1" builtinId="26"/>
    <cellStyle name="Hyperlink" xfId="2" builtinId="8"/>
    <cellStyle name="Normal" xfId="0" builtinId="0"/>
  </cellStyles>
  <dxfs count="9">
    <dxf>
      <font>
        <color theme="0"/>
      </font>
      <fill>
        <patternFill>
          <bgColor rgb="FFC80F3F"/>
        </patternFill>
      </fill>
    </dxf>
    <dxf>
      <font>
        <color theme="0"/>
      </font>
      <fill>
        <patternFill>
          <bgColor rgb="FFC80F3F"/>
        </patternFill>
      </fill>
    </dxf>
    <dxf>
      <fill>
        <patternFill>
          <bgColor rgb="FF006737"/>
        </patternFill>
      </fill>
    </dxf>
    <dxf>
      <fill>
        <patternFill>
          <bgColor rgb="FFC80F3F"/>
        </patternFill>
      </fill>
    </dxf>
    <dxf>
      <fill>
        <patternFill>
          <bgColor rgb="FF006737"/>
        </patternFill>
      </fill>
    </dxf>
    <dxf>
      <fill>
        <patternFill>
          <bgColor rgb="FFC80F3F"/>
        </patternFill>
      </fill>
    </dxf>
    <dxf>
      <font>
        <color theme="0"/>
      </font>
      <fill>
        <patternFill>
          <bgColor rgb="FFC00000"/>
        </patternFill>
      </fill>
    </dxf>
    <dxf>
      <fill>
        <patternFill>
          <bgColor rgb="FF006737"/>
        </patternFill>
      </fill>
    </dxf>
    <dxf>
      <fill>
        <patternFill>
          <bgColor rgb="FFC00000"/>
        </patternFill>
      </fill>
    </dxf>
  </dxfs>
  <tableStyles count="0" defaultTableStyle="TableStyleMedium2" defaultPivotStyle="PivotStyleLight16"/>
  <colors>
    <mruColors>
      <color rgb="FF006991"/>
      <color rgb="FF49225A"/>
      <color rgb="FF000000"/>
      <color rgb="FFFE4848"/>
      <color rgb="FFFF8265"/>
      <color rgb="FFFF5757"/>
      <color rgb="FF006737"/>
      <color rgb="FFC80F3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sv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svg"/><Relationship Id="rId5" Type="http://schemas.openxmlformats.org/officeDocument/2006/relationships/image" Target="../media/image7.png"/><Relationship Id="rId10" Type="http://schemas.openxmlformats.org/officeDocument/2006/relationships/image" Target="../media/image12.svg"/><Relationship Id="rId4" Type="http://schemas.openxmlformats.org/officeDocument/2006/relationships/image" Target="../media/image6.sv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133353</xdr:colOff>
      <xdr:row>0</xdr:row>
      <xdr:rowOff>114300</xdr:rowOff>
    </xdr:from>
    <xdr:to>
      <xdr:col>21</xdr:col>
      <xdr:colOff>311403</xdr:colOff>
      <xdr:row>45</xdr:row>
      <xdr:rowOff>6349</xdr:rowOff>
    </xdr:to>
    <xdr:grpSp>
      <xdr:nvGrpSpPr>
        <xdr:cNvPr id="13" name="Group 12">
          <a:extLst>
            <a:ext uri="{FF2B5EF4-FFF2-40B4-BE49-F238E27FC236}">
              <a16:creationId xmlns:a16="http://schemas.microsoft.com/office/drawing/2014/main" id="{BF7971E9-851E-D71C-E43F-990119812157}"/>
            </a:ext>
          </a:extLst>
        </xdr:cNvPr>
        <xdr:cNvGrpSpPr/>
      </xdr:nvGrpSpPr>
      <xdr:grpSpPr>
        <a:xfrm>
          <a:off x="740131" y="114300"/>
          <a:ext cx="12313605" cy="8147049"/>
          <a:chOff x="-30028" y="4233"/>
          <a:chExt cx="13144630" cy="8696960"/>
        </a:xfrm>
      </xdr:grpSpPr>
      <xdr:pic>
        <xdr:nvPicPr>
          <xdr:cNvPr id="5" name="Picture 4">
            <a:extLst>
              <a:ext uri="{FF2B5EF4-FFF2-40B4-BE49-F238E27FC236}">
                <a16:creationId xmlns:a16="http://schemas.microsoft.com/office/drawing/2014/main" id="{CFB54D19-AC90-68BF-3CBF-E3ECBEBC6B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28" y="4233"/>
            <a:ext cx="13144630" cy="8696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Picture 11">
            <a:extLst>
              <a:ext uri="{FF2B5EF4-FFF2-40B4-BE49-F238E27FC236}">
                <a16:creationId xmlns:a16="http://schemas.microsoft.com/office/drawing/2014/main" id="{C51FFC33-6B34-4333-6934-17F788F20B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82" y="70172"/>
            <a:ext cx="4182278" cy="1322203"/>
          </a:xfrm>
          <a:prstGeom prst="rect">
            <a:avLst/>
          </a:prstGeom>
        </xdr:spPr>
      </xdr:pic>
    </xdr:grpSp>
    <xdr:clientData/>
  </xdr:twoCellAnchor>
  <xdr:twoCellAnchor>
    <xdr:from>
      <xdr:col>6</xdr:col>
      <xdr:colOff>355600</xdr:colOff>
      <xdr:row>9</xdr:row>
      <xdr:rowOff>57150</xdr:rowOff>
    </xdr:from>
    <xdr:to>
      <xdr:col>12</xdr:col>
      <xdr:colOff>260350</xdr:colOff>
      <xdr:row>10</xdr:row>
      <xdr:rowOff>133350</xdr:rowOff>
    </xdr:to>
    <xdr:sp macro="" textlink="">
      <xdr:nvSpPr>
        <xdr:cNvPr id="36" name="TextBox 35">
          <a:extLst>
            <a:ext uri="{FF2B5EF4-FFF2-40B4-BE49-F238E27FC236}">
              <a16:creationId xmlns:a16="http://schemas.microsoft.com/office/drawing/2014/main" id="{B7C9A95C-C844-780C-598A-D356AF54D653}"/>
            </a:ext>
          </a:extLst>
        </xdr:cNvPr>
        <xdr:cNvSpPr txBox="1"/>
      </xdr:nvSpPr>
      <xdr:spPr>
        <a:xfrm>
          <a:off x="4013200" y="1714500"/>
          <a:ext cx="35623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l"/>
          <a:r>
            <a:rPr lang="en-AU" sz="1400" b="0" baseline="0">
              <a:solidFill>
                <a:schemeClr val="tx1">
                  <a:lumMod val="75000"/>
                  <a:lumOff val="25000"/>
                </a:schemeClr>
              </a:solidFill>
              <a:latin typeface="Arial" panose="020B0604020202020204" pitchFamily="34" charset="0"/>
              <a:cs typeface="Arial" panose="020B0604020202020204" pitchFamily="34" charset="0"/>
            </a:rPr>
            <a:t>This management tool can help you to:</a:t>
          </a:r>
          <a:endParaRPr lang="en-AU" sz="1400" b="0">
            <a:solidFill>
              <a:schemeClr val="tx1">
                <a:lumMod val="75000"/>
                <a:lumOff val="25000"/>
              </a:schemeClr>
            </a:solidFill>
            <a:latin typeface="Arial" panose="020B0604020202020204" pitchFamily="34" charset="0"/>
            <a:cs typeface="Arial" panose="020B0604020202020204" pitchFamily="34" charset="0"/>
          </a:endParaRPr>
        </a:p>
        <a:p>
          <a:pPr lvl="1" algn="l"/>
          <a:endParaRPr lang="en-AU" sz="1400" b="0">
            <a:solidFill>
              <a:schemeClr val="tx1">
                <a:lumMod val="75000"/>
                <a:lumOff val="25000"/>
              </a:schemeClr>
            </a:solidFill>
            <a:latin typeface="Arial" panose="020B0604020202020204" pitchFamily="34" charset="0"/>
            <a:cs typeface="Arial" panose="020B0604020202020204" pitchFamily="34" charset="0"/>
          </a:endParaRPr>
        </a:p>
        <a:p>
          <a:pPr lvl="1" algn="l"/>
          <a:endParaRPr lang="en-AU" sz="1400" b="0">
            <a:solidFill>
              <a:schemeClr val="tx1">
                <a:lumMod val="75000"/>
                <a:lumOff val="25000"/>
              </a:schemeClr>
            </a:solidFill>
            <a:latin typeface="Arial" panose="020B0604020202020204" pitchFamily="34" charset="0"/>
            <a:cs typeface="Arial" panose="020B0604020202020204" pitchFamily="34" charset="0"/>
          </a:endParaRPr>
        </a:p>
      </xdr:txBody>
    </xdr:sp>
    <xdr:clientData/>
  </xdr:twoCellAnchor>
  <xdr:twoCellAnchor>
    <xdr:from>
      <xdr:col>6</xdr:col>
      <xdr:colOff>425450</xdr:colOff>
      <xdr:row>12</xdr:row>
      <xdr:rowOff>177800</xdr:rowOff>
    </xdr:from>
    <xdr:to>
      <xdr:col>12</xdr:col>
      <xdr:colOff>596900</xdr:colOff>
      <xdr:row>28</xdr:row>
      <xdr:rowOff>6350</xdr:rowOff>
    </xdr:to>
    <xdr:grpSp>
      <xdr:nvGrpSpPr>
        <xdr:cNvPr id="52" name="Group 51">
          <a:extLst>
            <a:ext uri="{FF2B5EF4-FFF2-40B4-BE49-F238E27FC236}">
              <a16:creationId xmlns:a16="http://schemas.microsoft.com/office/drawing/2014/main" id="{130753DF-E1B9-AD39-41AA-87AD60A14AA8}"/>
            </a:ext>
          </a:extLst>
        </xdr:cNvPr>
        <xdr:cNvGrpSpPr/>
      </xdr:nvGrpSpPr>
      <xdr:grpSpPr>
        <a:xfrm>
          <a:off x="4066117" y="2379133"/>
          <a:ext cx="3812116" cy="2763661"/>
          <a:chOff x="3397250" y="2305050"/>
          <a:chExt cx="4127500" cy="2774950"/>
        </a:xfrm>
      </xdr:grpSpPr>
      <xdr:sp macro="" textlink="">
        <xdr:nvSpPr>
          <xdr:cNvPr id="14" name="TextBox 13">
            <a:extLst>
              <a:ext uri="{FF2B5EF4-FFF2-40B4-BE49-F238E27FC236}">
                <a16:creationId xmlns:a16="http://schemas.microsoft.com/office/drawing/2014/main" id="{E870BC43-32CF-B359-0B60-D247A17942C5}"/>
              </a:ext>
            </a:extLst>
          </xdr:cNvPr>
          <xdr:cNvSpPr txBox="1"/>
        </xdr:nvSpPr>
        <xdr:spPr>
          <a:xfrm>
            <a:off x="3416300" y="2305050"/>
            <a:ext cx="4108450" cy="277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n-AU" sz="1400">
                <a:solidFill>
                  <a:schemeClr val="tx1">
                    <a:lumMod val="75000"/>
                    <a:lumOff val="25000"/>
                  </a:schemeClr>
                </a:solidFill>
                <a:latin typeface="Arial" panose="020B0604020202020204" pitchFamily="34" charset="0"/>
                <a:cs typeface="Arial" panose="020B0604020202020204" pitchFamily="34" charset="0"/>
              </a:rPr>
              <a:t>Record your CPD activities</a:t>
            </a:r>
          </a:p>
          <a:p>
            <a:pPr lvl="1"/>
            <a:endParaRPr lang="en-AU" sz="1400">
              <a:solidFill>
                <a:schemeClr val="tx1">
                  <a:lumMod val="75000"/>
                  <a:lumOff val="25000"/>
                </a:schemeClr>
              </a:solidFill>
              <a:latin typeface="Arial" panose="020B0604020202020204" pitchFamily="34" charset="0"/>
              <a:cs typeface="Arial" panose="020B0604020202020204" pitchFamily="34" charset="0"/>
            </a:endParaRPr>
          </a:p>
          <a:p>
            <a:pPr lvl="1"/>
            <a:endParaRPr lang="en-AU" sz="1400">
              <a:solidFill>
                <a:schemeClr val="tx1">
                  <a:lumMod val="75000"/>
                  <a:lumOff val="25000"/>
                </a:schemeClr>
              </a:solidFill>
              <a:latin typeface="Arial" panose="020B0604020202020204" pitchFamily="34" charset="0"/>
              <a:cs typeface="Arial" panose="020B0604020202020204" pitchFamily="34" charset="0"/>
            </a:endParaRPr>
          </a:p>
          <a:p>
            <a:pPr lvl="1"/>
            <a:r>
              <a:rPr lang="en-AU" sz="1400">
                <a:solidFill>
                  <a:schemeClr val="tx1">
                    <a:lumMod val="75000"/>
                    <a:lumOff val="25000"/>
                  </a:schemeClr>
                </a:solidFill>
                <a:latin typeface="Arial" panose="020B0604020202020204" pitchFamily="34" charset="0"/>
                <a:cs typeface="Arial" panose="020B0604020202020204" pitchFamily="34" charset="0"/>
              </a:rPr>
              <a:t>Track your hours against</a:t>
            </a:r>
            <a:r>
              <a:rPr lang="en-AU" sz="1400" baseline="0">
                <a:solidFill>
                  <a:schemeClr val="tx1">
                    <a:lumMod val="75000"/>
                    <a:lumOff val="25000"/>
                  </a:schemeClr>
                </a:solidFill>
                <a:latin typeface="Arial" panose="020B0604020202020204" pitchFamily="34" charset="0"/>
                <a:cs typeface="Arial" panose="020B0604020202020204" pitchFamily="34" charset="0"/>
              </a:rPr>
              <a:t> minimum requirements for different areas of competency.</a:t>
            </a:r>
          </a:p>
          <a:p>
            <a:pPr lvl="1"/>
            <a:endParaRPr lang="en-AU" sz="1400" baseline="0">
              <a:solidFill>
                <a:schemeClr val="tx1">
                  <a:lumMod val="75000"/>
                  <a:lumOff val="25000"/>
                </a:schemeClr>
              </a:solidFill>
              <a:latin typeface="Arial" panose="020B0604020202020204" pitchFamily="34" charset="0"/>
              <a:cs typeface="Arial" panose="020B0604020202020204" pitchFamily="34" charset="0"/>
            </a:endParaRPr>
          </a:p>
          <a:p>
            <a:pPr lvl="1"/>
            <a:r>
              <a:rPr lang="en-AU" sz="1400" baseline="0">
                <a:solidFill>
                  <a:schemeClr val="tx1">
                    <a:lumMod val="75000"/>
                    <a:lumOff val="25000"/>
                  </a:schemeClr>
                </a:solidFill>
                <a:latin typeface="Arial" panose="020B0604020202020204" pitchFamily="34" charset="0"/>
                <a:cs typeface="Arial" panose="020B0604020202020204" pitchFamily="34" charset="0"/>
              </a:rPr>
              <a:t>Reflect on at least 2 activities per </a:t>
            </a:r>
          </a:p>
          <a:p>
            <a:pPr lvl="1"/>
            <a:r>
              <a:rPr lang="en-AU" sz="1400" baseline="0">
                <a:solidFill>
                  <a:schemeClr val="tx1">
                    <a:lumMod val="75000"/>
                    <a:lumOff val="25000"/>
                  </a:schemeClr>
                </a:solidFill>
                <a:latin typeface="Arial" panose="020B0604020202020204" pitchFamily="34" charset="0"/>
                <a:cs typeface="Arial" panose="020B0604020202020204" pitchFamily="34" charset="0"/>
              </a:rPr>
              <a:t>year and any CPD over 5 hours. </a:t>
            </a:r>
          </a:p>
          <a:p>
            <a:pPr lvl="1"/>
            <a:endParaRPr lang="en-AU" sz="1400" baseline="0">
              <a:solidFill>
                <a:schemeClr val="tx1">
                  <a:lumMod val="75000"/>
                  <a:lumOff val="25000"/>
                </a:schemeClr>
              </a:solidFill>
              <a:latin typeface="Arial" panose="020B0604020202020204" pitchFamily="34" charset="0"/>
              <a:cs typeface="Arial" panose="020B0604020202020204" pitchFamily="34" charset="0"/>
            </a:endParaRPr>
          </a:p>
          <a:p>
            <a:pPr lvl="1"/>
            <a:endParaRPr lang="en-AU" sz="1400" baseline="0">
              <a:solidFill>
                <a:schemeClr val="tx1">
                  <a:lumMod val="75000"/>
                  <a:lumOff val="25000"/>
                </a:schemeClr>
              </a:solidFill>
              <a:latin typeface="Arial" panose="020B0604020202020204" pitchFamily="34" charset="0"/>
              <a:cs typeface="Arial" panose="020B0604020202020204" pitchFamily="34" charset="0"/>
            </a:endParaRPr>
          </a:p>
          <a:p>
            <a:pPr lvl="1"/>
            <a:r>
              <a:rPr lang="en-AU" sz="1400" baseline="0">
                <a:solidFill>
                  <a:schemeClr val="tx1">
                    <a:lumMod val="75000"/>
                    <a:lumOff val="25000"/>
                  </a:schemeClr>
                </a:solidFill>
                <a:latin typeface="Arial" panose="020B0604020202020204" pitchFamily="34" charset="0"/>
                <a:cs typeface="Arial" panose="020B0604020202020204" pitchFamily="34" charset="0"/>
              </a:rPr>
              <a:t>Submit your CPD for audit</a:t>
            </a:r>
            <a:endParaRPr lang="en-AU" sz="1400">
              <a:solidFill>
                <a:schemeClr val="tx1">
                  <a:lumMod val="75000"/>
                  <a:lumOff val="25000"/>
                </a:schemeClr>
              </a:solidFill>
              <a:latin typeface="Arial" panose="020B0604020202020204" pitchFamily="34" charset="0"/>
              <a:cs typeface="Arial" panose="020B0604020202020204" pitchFamily="34" charset="0"/>
            </a:endParaRPr>
          </a:p>
        </xdr:txBody>
      </xdr:sp>
      <xdr:grpSp>
        <xdr:nvGrpSpPr>
          <xdr:cNvPr id="31" name="Group 30">
            <a:extLst>
              <a:ext uri="{FF2B5EF4-FFF2-40B4-BE49-F238E27FC236}">
                <a16:creationId xmlns:a16="http://schemas.microsoft.com/office/drawing/2014/main" id="{D82FF2FC-AC09-AB75-0854-3C50F6B45DB7}"/>
              </a:ext>
            </a:extLst>
          </xdr:cNvPr>
          <xdr:cNvGrpSpPr/>
        </xdr:nvGrpSpPr>
        <xdr:grpSpPr>
          <a:xfrm>
            <a:off x="3397250" y="2336800"/>
            <a:ext cx="432000" cy="432000"/>
            <a:chOff x="3492500" y="2438400"/>
            <a:chExt cx="432000" cy="432000"/>
          </a:xfrm>
        </xdr:grpSpPr>
        <xdr:sp macro="" textlink="">
          <xdr:nvSpPr>
            <xdr:cNvPr id="18" name="Freeform 7">
              <a:extLst>
                <a:ext uri="{FF2B5EF4-FFF2-40B4-BE49-F238E27FC236}">
                  <a16:creationId xmlns:a16="http://schemas.microsoft.com/office/drawing/2014/main" id="{ADCA9796-1B6E-45EB-8EEC-7041F2D48C09}"/>
                </a:ext>
              </a:extLst>
            </xdr:cNvPr>
            <xdr:cNvSpPr>
              <a:spLocks/>
            </xdr:cNvSpPr>
          </xdr:nvSpPr>
          <xdr:spPr bwMode="auto">
            <a:xfrm>
              <a:off x="3492500" y="2438400"/>
              <a:ext cx="432000" cy="432000"/>
            </a:xfrm>
            <a:prstGeom prst="roundRect">
              <a:avLst/>
            </a:prstGeom>
            <a:solidFill>
              <a:srgbClr val="49225A"/>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AU"/>
            </a:p>
          </xdr:txBody>
        </xdr:sp>
        <xdr:pic>
          <xdr:nvPicPr>
            <xdr:cNvPr id="20" name="Graphic 19" descr="Calligraphy Pen with solid fill">
              <a:extLst>
                <a:ext uri="{FF2B5EF4-FFF2-40B4-BE49-F238E27FC236}">
                  <a16:creationId xmlns:a16="http://schemas.microsoft.com/office/drawing/2014/main" id="{9E685F5E-F05D-E01A-BC6B-F6605EDE1A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517900" y="2463800"/>
              <a:ext cx="360000" cy="360000"/>
            </a:xfrm>
            <a:prstGeom prst="rect">
              <a:avLst/>
            </a:prstGeom>
          </xdr:spPr>
        </xdr:pic>
      </xdr:grpSp>
      <xdr:grpSp>
        <xdr:nvGrpSpPr>
          <xdr:cNvPr id="32" name="Group 31">
            <a:extLst>
              <a:ext uri="{FF2B5EF4-FFF2-40B4-BE49-F238E27FC236}">
                <a16:creationId xmlns:a16="http://schemas.microsoft.com/office/drawing/2014/main" id="{73E51E37-7BE0-784E-CA00-50A8CB5793BA}"/>
              </a:ext>
            </a:extLst>
          </xdr:cNvPr>
          <xdr:cNvGrpSpPr/>
        </xdr:nvGrpSpPr>
        <xdr:grpSpPr>
          <a:xfrm>
            <a:off x="3397250" y="2965450"/>
            <a:ext cx="432000" cy="432000"/>
            <a:chOff x="3479800" y="2959100"/>
            <a:chExt cx="432000" cy="432000"/>
          </a:xfrm>
        </xdr:grpSpPr>
        <xdr:sp macro="" textlink="">
          <xdr:nvSpPr>
            <xdr:cNvPr id="27" name="Freeform 7">
              <a:extLst>
                <a:ext uri="{FF2B5EF4-FFF2-40B4-BE49-F238E27FC236}">
                  <a16:creationId xmlns:a16="http://schemas.microsoft.com/office/drawing/2014/main" id="{B0096DFD-3D9E-49FA-BDB4-DA5836E03F9C}"/>
                </a:ext>
              </a:extLst>
            </xdr:cNvPr>
            <xdr:cNvSpPr>
              <a:spLocks/>
            </xdr:cNvSpPr>
          </xdr:nvSpPr>
          <xdr:spPr bwMode="auto">
            <a:xfrm>
              <a:off x="3479800" y="2959100"/>
              <a:ext cx="432000" cy="432000"/>
            </a:xfrm>
            <a:prstGeom prst="roundRect">
              <a:avLst/>
            </a:prstGeom>
            <a:solidFill>
              <a:srgbClr val="49225A"/>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AU"/>
            </a:p>
          </xdr:txBody>
        </xdr:sp>
        <xdr:pic>
          <xdr:nvPicPr>
            <xdr:cNvPr id="29" name="Graphic 28" descr="Bar graph with upward trend with solid fill">
              <a:extLst>
                <a:ext uri="{FF2B5EF4-FFF2-40B4-BE49-F238E27FC236}">
                  <a16:creationId xmlns:a16="http://schemas.microsoft.com/office/drawing/2014/main" id="{CDCB5765-474E-44F4-BFCA-025C8887DD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98850" y="2990850"/>
              <a:ext cx="396000" cy="396000"/>
            </a:xfrm>
            <a:prstGeom prst="rect">
              <a:avLst/>
            </a:prstGeom>
          </xdr:spPr>
        </xdr:pic>
      </xdr:grpSp>
      <xdr:grpSp>
        <xdr:nvGrpSpPr>
          <xdr:cNvPr id="33" name="Group 32">
            <a:extLst>
              <a:ext uri="{FF2B5EF4-FFF2-40B4-BE49-F238E27FC236}">
                <a16:creationId xmlns:a16="http://schemas.microsoft.com/office/drawing/2014/main" id="{87868238-246D-2854-BE2F-3850A09364AE}"/>
              </a:ext>
            </a:extLst>
          </xdr:cNvPr>
          <xdr:cNvGrpSpPr/>
        </xdr:nvGrpSpPr>
        <xdr:grpSpPr>
          <a:xfrm>
            <a:off x="3397250" y="3759200"/>
            <a:ext cx="432000" cy="432000"/>
            <a:chOff x="3473450" y="3454400"/>
            <a:chExt cx="432000" cy="432000"/>
          </a:xfrm>
        </xdr:grpSpPr>
        <xdr:sp macro="" textlink="">
          <xdr:nvSpPr>
            <xdr:cNvPr id="28" name="Freeform 7">
              <a:extLst>
                <a:ext uri="{FF2B5EF4-FFF2-40B4-BE49-F238E27FC236}">
                  <a16:creationId xmlns:a16="http://schemas.microsoft.com/office/drawing/2014/main" id="{B7ACDD7A-6FEB-4959-95E8-C0C56B81D264}"/>
                </a:ext>
              </a:extLst>
            </xdr:cNvPr>
            <xdr:cNvSpPr>
              <a:spLocks/>
            </xdr:cNvSpPr>
          </xdr:nvSpPr>
          <xdr:spPr bwMode="auto">
            <a:xfrm>
              <a:off x="3473450" y="3454400"/>
              <a:ext cx="432000" cy="432000"/>
            </a:xfrm>
            <a:prstGeom prst="roundRect">
              <a:avLst/>
            </a:prstGeom>
            <a:solidFill>
              <a:srgbClr val="49225A"/>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AU"/>
            </a:p>
          </xdr:txBody>
        </xdr:sp>
        <xdr:pic>
          <xdr:nvPicPr>
            <xdr:cNvPr id="30" name="Graphic 29" descr="Head with gears with solid fill">
              <a:extLst>
                <a:ext uri="{FF2B5EF4-FFF2-40B4-BE49-F238E27FC236}">
                  <a16:creationId xmlns:a16="http://schemas.microsoft.com/office/drawing/2014/main" id="{B784F93C-34DE-44DD-BA33-4025D6D61B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517900" y="3486150"/>
              <a:ext cx="360000" cy="360000"/>
            </a:xfrm>
            <a:prstGeom prst="rect">
              <a:avLst/>
            </a:prstGeom>
          </xdr:spPr>
        </xdr:pic>
      </xdr:grpSp>
      <xdr:grpSp>
        <xdr:nvGrpSpPr>
          <xdr:cNvPr id="51" name="Group 50">
            <a:extLst>
              <a:ext uri="{FF2B5EF4-FFF2-40B4-BE49-F238E27FC236}">
                <a16:creationId xmlns:a16="http://schemas.microsoft.com/office/drawing/2014/main" id="{414114C4-E3E6-B9C9-8CF9-166731775154}"/>
              </a:ext>
            </a:extLst>
          </xdr:cNvPr>
          <xdr:cNvGrpSpPr/>
        </xdr:nvGrpSpPr>
        <xdr:grpSpPr>
          <a:xfrm>
            <a:off x="3397250" y="4578350"/>
            <a:ext cx="432000" cy="432000"/>
            <a:chOff x="3419475" y="4464050"/>
            <a:chExt cx="432000" cy="432000"/>
          </a:xfrm>
        </xdr:grpSpPr>
        <xdr:sp macro="" textlink="">
          <xdr:nvSpPr>
            <xdr:cNvPr id="48" name="Freeform 7">
              <a:extLst>
                <a:ext uri="{FF2B5EF4-FFF2-40B4-BE49-F238E27FC236}">
                  <a16:creationId xmlns:a16="http://schemas.microsoft.com/office/drawing/2014/main" id="{1D5B46B9-14E8-4A19-9432-38AE872090FB}"/>
                </a:ext>
              </a:extLst>
            </xdr:cNvPr>
            <xdr:cNvSpPr>
              <a:spLocks/>
            </xdr:cNvSpPr>
          </xdr:nvSpPr>
          <xdr:spPr bwMode="auto">
            <a:xfrm>
              <a:off x="3419475" y="4464050"/>
              <a:ext cx="432000" cy="432000"/>
            </a:xfrm>
            <a:prstGeom prst="roundRect">
              <a:avLst/>
            </a:prstGeom>
            <a:solidFill>
              <a:srgbClr val="49225A"/>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AU"/>
            </a:p>
          </xdr:txBody>
        </xdr:sp>
        <xdr:pic>
          <xdr:nvPicPr>
            <xdr:cNvPr id="49" name="Graphic 48" descr="Share with solid fill">
              <a:extLst>
                <a:ext uri="{FF2B5EF4-FFF2-40B4-BE49-F238E27FC236}">
                  <a16:creationId xmlns:a16="http://schemas.microsoft.com/office/drawing/2014/main" id="{AF7EA304-AB8E-4F4B-BFFB-E6E2542282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479800" y="4495800"/>
              <a:ext cx="360000" cy="360000"/>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211666</xdr:colOff>
      <xdr:row>4</xdr:row>
      <xdr:rowOff>148168</xdr:rowOff>
    </xdr:from>
    <xdr:to>
      <xdr:col>24</xdr:col>
      <xdr:colOff>275166</xdr:colOff>
      <xdr:row>160</xdr:row>
      <xdr:rowOff>1</xdr:rowOff>
    </xdr:to>
    <xdr:pic>
      <xdr:nvPicPr>
        <xdr:cNvPr id="6" name="Picture 5">
          <a:extLst>
            <a:ext uri="{FF2B5EF4-FFF2-40B4-BE49-F238E27FC236}">
              <a16:creationId xmlns:a16="http://schemas.microsoft.com/office/drawing/2014/main" id="{B149FB68-DC18-0187-E77B-D39C2089752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7628"/>
        <a:stretch/>
      </xdr:blipFill>
      <xdr:spPr>
        <a:xfrm>
          <a:off x="1425222" y="881946"/>
          <a:ext cx="13412611" cy="284691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84672</xdr:colOff>
      <xdr:row>0</xdr:row>
      <xdr:rowOff>63504</xdr:rowOff>
    </xdr:from>
    <xdr:to>
      <xdr:col>3</xdr:col>
      <xdr:colOff>1078905</xdr:colOff>
      <xdr:row>1</xdr:row>
      <xdr:rowOff>4</xdr:rowOff>
    </xdr:to>
    <xdr:pic>
      <xdr:nvPicPr>
        <xdr:cNvPr id="3" name="Picture 2">
          <a:extLst>
            <a:ext uri="{FF2B5EF4-FFF2-40B4-BE49-F238E27FC236}">
              <a16:creationId xmlns:a16="http://schemas.microsoft.com/office/drawing/2014/main" id="{49C5A1AD-E5E9-433D-9908-754642276F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72" y="63504"/>
          <a:ext cx="3816455" cy="81138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8F5B-D89A-40DF-87B4-768F906B1293}">
  <dimension ref="A1"/>
  <sheetViews>
    <sheetView zoomScale="90" zoomScaleNormal="90" workbookViewId="0">
      <selection activeCell="AA34" sqref="AA34"/>
    </sheetView>
  </sheetViews>
  <sheetFormatPr defaultRowHeight="14.5" x14ac:dyDescent="0.35"/>
  <cols>
    <col min="1" max="1" width="8.7265625" style="164" customWidth="1"/>
    <col min="2" max="16384" width="8.7265625" style="164"/>
  </cols>
  <sheetData/>
  <sheetProtection algorithmName="SHA-512" hashValue="W1a2Y+fIFleW3Aep/rLTSfjP/qkooCYJi1Mfc1c+hCmEFhMAZVgNGWc64FAeMC2sq77pFpmmecx/Qiwv46CVuw==" saltValue="fqhNbLMT54tGQwEA4H1Qo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75834-6DCA-41BD-A6D9-D0034A0BEF8E}">
  <dimension ref="A1"/>
  <sheetViews>
    <sheetView zoomScale="90" zoomScaleNormal="90" workbookViewId="0">
      <selection activeCell="I2" sqref="I2"/>
    </sheetView>
  </sheetViews>
  <sheetFormatPr defaultRowHeight="14.5" x14ac:dyDescent="0.35"/>
  <cols>
    <col min="1" max="16384" width="8.7265625" style="32"/>
  </cols>
  <sheetData/>
  <sheetProtection algorithmName="SHA-512" hashValue="+RMBoMAnd+L9WZWFkjOTBwRGKFsTLMWL75UNXK5K1bEXpizqg+LTr0QyhtRCmSbriUXQDu52QvaFLqIobeN3Cw==" saltValue="cQZLG5jezGERWMMOB3LzR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59E88-C2BB-4631-8DAC-907BBB30CF22}">
  <sheetPr codeName="Sheet2"/>
  <dimension ref="A1:AG1113"/>
  <sheetViews>
    <sheetView showGridLines="0" tabSelected="1" topLeftCell="D19" zoomScale="80" zoomScaleNormal="80" workbookViewId="0">
      <selection activeCell="Q25" sqref="Q25"/>
    </sheetView>
  </sheetViews>
  <sheetFormatPr defaultColWidth="14.453125" defaultRowHeight="14.5" x14ac:dyDescent="0.35"/>
  <cols>
    <col min="1" max="1" width="12.6328125" style="26" customWidth="1"/>
    <col min="2" max="2" width="14.6328125" style="26" customWidth="1"/>
    <col min="3" max="3" width="13.08984375" style="26" customWidth="1"/>
    <col min="4" max="4" width="27.26953125" style="26" customWidth="1"/>
    <col min="5" max="5" width="32.54296875" style="26" customWidth="1"/>
    <col min="6" max="6" width="15.6328125" style="26" customWidth="1"/>
    <col min="7" max="7" width="14.7265625" style="26" customWidth="1"/>
    <col min="8" max="16" width="10.6328125" style="26" customWidth="1"/>
    <col min="17" max="17" width="14.1796875" style="26" bestFit="1" customWidth="1"/>
    <col min="18" max="18" width="15" style="26" customWidth="1"/>
    <col min="19" max="19" width="12.54296875" style="26" customWidth="1"/>
    <col min="20" max="25" width="10.6328125" style="26" customWidth="1"/>
    <col min="26" max="28" width="30.6328125" style="26" customWidth="1"/>
    <col min="29" max="29" width="11.36328125" style="141" customWidth="1"/>
    <col min="30" max="31" width="5.08984375" style="142" hidden="1" customWidth="1"/>
    <col min="32" max="33" width="14.453125" style="142"/>
    <col min="34" max="16384" width="14.453125" style="34"/>
  </cols>
  <sheetData>
    <row r="1" spans="1:33" s="1" customFormat="1" ht="69" customHeight="1" x14ac:dyDescent="0.35">
      <c r="A1" s="67"/>
      <c r="B1" s="67"/>
      <c r="C1" s="67"/>
      <c r="D1" s="67"/>
      <c r="E1" s="227"/>
      <c r="F1" s="227"/>
      <c r="G1" s="227"/>
      <c r="H1" s="227"/>
      <c r="I1" s="227"/>
      <c r="J1" s="227"/>
      <c r="K1" s="227"/>
      <c r="L1" s="227"/>
      <c r="M1" s="227"/>
      <c r="N1" s="227"/>
      <c r="O1" s="227"/>
      <c r="P1" s="227"/>
      <c r="Q1" s="227"/>
      <c r="R1" s="227"/>
      <c r="S1" s="67"/>
      <c r="T1" s="67"/>
      <c r="U1" s="67"/>
      <c r="V1" s="67"/>
      <c r="W1" s="67"/>
      <c r="X1" s="67"/>
      <c r="Y1" s="67"/>
      <c r="Z1" s="67"/>
      <c r="AA1" s="67"/>
      <c r="AB1" s="67"/>
      <c r="AC1" s="144"/>
      <c r="AD1" s="144"/>
      <c r="AE1" s="144"/>
      <c r="AF1" s="144"/>
      <c r="AG1" s="144"/>
    </row>
    <row r="2" spans="1:33" s="1" customFormat="1" ht="17.5" customHeight="1" x14ac:dyDescent="0.35">
      <c r="AC2" s="144"/>
      <c r="AD2" s="144"/>
      <c r="AE2" s="144"/>
      <c r="AF2" s="144"/>
      <c r="AG2" s="144"/>
    </row>
    <row r="3" spans="1:33" s="1" customFormat="1" ht="18" customHeight="1" x14ac:dyDescent="0.35">
      <c r="A3" s="47" t="s">
        <v>105</v>
      </c>
      <c r="B3" s="45"/>
      <c r="C3" s="236">
        <v>1234567</v>
      </c>
      <c r="D3" s="237"/>
      <c r="AC3" s="144"/>
      <c r="AD3" s="144"/>
      <c r="AE3" s="144"/>
      <c r="AF3" s="144"/>
      <c r="AG3" s="144"/>
    </row>
    <row r="4" spans="1:33" s="1" customFormat="1" ht="18" customHeight="1" x14ac:dyDescent="0.35">
      <c r="A4" s="45" t="s">
        <v>101</v>
      </c>
      <c r="B4" s="45"/>
      <c r="C4" s="238" t="s">
        <v>136</v>
      </c>
      <c r="D4" s="237"/>
      <c r="AC4" s="144"/>
      <c r="AD4" s="144"/>
      <c r="AE4" s="144"/>
      <c r="AF4" s="144"/>
      <c r="AG4" s="144"/>
    </row>
    <row r="5" spans="1:33" s="1" customFormat="1" ht="18" customHeight="1" x14ac:dyDescent="0.35">
      <c r="A5" s="64" t="s">
        <v>103</v>
      </c>
      <c r="B5" s="46"/>
      <c r="C5" s="239">
        <v>44927</v>
      </c>
      <c r="D5" s="240"/>
      <c r="K5" s="2"/>
      <c r="L5" s="2"/>
      <c r="M5" s="2"/>
      <c r="N5" s="2"/>
      <c r="O5" s="2"/>
      <c r="P5" s="2"/>
      <c r="Q5" s="2"/>
      <c r="R5" s="3"/>
      <c r="S5" s="3"/>
      <c r="AC5" s="144"/>
      <c r="AD5" s="144"/>
      <c r="AE5" s="144"/>
      <c r="AF5" s="144"/>
      <c r="AG5" s="144"/>
    </row>
    <row r="6" spans="1:33" s="1" customFormat="1" ht="18" customHeight="1" x14ac:dyDescent="0.35">
      <c r="A6" s="64" t="s">
        <v>104</v>
      </c>
      <c r="B6" s="46"/>
      <c r="C6" s="241">
        <f>DATE(YEAR(C5)+3,MONTH(C5),DAY(C5)-1)</f>
        <v>46022</v>
      </c>
      <c r="D6" s="242"/>
      <c r="K6" s="2"/>
      <c r="L6" s="2"/>
      <c r="M6" s="2"/>
      <c r="N6" s="2"/>
      <c r="O6" s="2"/>
      <c r="P6" s="2"/>
      <c r="Q6" s="2"/>
      <c r="R6" s="3"/>
      <c r="S6" s="3"/>
      <c r="AC6" s="144"/>
      <c r="AD6" s="144"/>
      <c r="AE6" s="144"/>
      <c r="AF6" s="144"/>
      <c r="AG6" s="144"/>
    </row>
    <row r="7" spans="1:33" s="1" customFormat="1" ht="14" customHeight="1" thickBot="1" x14ac:dyDescent="0.4">
      <c r="A7" s="84"/>
      <c r="B7" s="32"/>
      <c r="C7" s="32"/>
      <c r="D7" s="32"/>
      <c r="E7" s="85"/>
      <c r="F7" s="32"/>
      <c r="G7" s="32"/>
      <c r="H7" s="32"/>
      <c r="I7" s="32"/>
      <c r="J7" s="32"/>
      <c r="K7" s="57"/>
      <c r="L7" s="57"/>
      <c r="M7" s="57"/>
      <c r="N7" s="57"/>
      <c r="O7" s="57"/>
      <c r="P7" s="57"/>
      <c r="Q7" s="57"/>
      <c r="R7" s="58"/>
      <c r="S7" s="58"/>
      <c r="T7" s="32"/>
      <c r="U7" s="32"/>
      <c r="V7" s="32"/>
      <c r="W7" s="32"/>
      <c r="X7" s="32"/>
      <c r="Y7" s="32"/>
      <c r="Z7" s="32"/>
      <c r="AA7" s="32"/>
      <c r="AB7" s="32"/>
      <c r="AC7" s="144"/>
      <c r="AD7" s="144"/>
      <c r="AE7" s="144"/>
      <c r="AF7" s="144"/>
      <c r="AG7" s="144"/>
    </row>
    <row r="8" spans="1:33" s="4" customFormat="1" ht="40" customHeight="1" thickBot="1" x14ac:dyDescent="0.4">
      <c r="A8" s="65" t="s">
        <v>47</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145"/>
      <c r="AD8" s="145"/>
      <c r="AE8" s="146"/>
      <c r="AF8" s="146"/>
      <c r="AG8" s="146"/>
    </row>
    <row r="9" spans="1:33" s="6" customFormat="1" ht="27" customHeight="1" thickBot="1" x14ac:dyDescent="0.4">
      <c r="A9" s="5" t="s">
        <v>117</v>
      </c>
      <c r="B9" s="5"/>
      <c r="C9" s="5"/>
      <c r="D9" s="5"/>
      <c r="E9" s="166" t="str">
        <f>' Office use only'!E23&amp;"/150 minimum"</f>
        <v>0/150 minimum</v>
      </c>
      <c r="F9" s="21">
        <f>SUM(F11:F13)</f>
        <v>0</v>
      </c>
      <c r="G9" s="4"/>
      <c r="K9" s="2"/>
      <c r="L9" s="2"/>
      <c r="M9" s="2"/>
      <c r="N9" s="2"/>
      <c r="O9" s="2"/>
      <c r="P9" s="2"/>
      <c r="Q9" s="57"/>
      <c r="R9" s="76"/>
      <c r="S9" s="76"/>
      <c r="T9" s="77"/>
      <c r="U9" s="77"/>
      <c r="V9" s="77"/>
      <c r="W9" s="77"/>
      <c r="X9" s="77"/>
      <c r="Y9" s="77"/>
      <c r="Z9" s="77"/>
      <c r="AA9" s="77"/>
      <c r="AB9" s="77"/>
      <c r="AC9" s="133"/>
      <c r="AD9" s="146"/>
      <c r="AE9" s="146"/>
      <c r="AF9" s="146"/>
      <c r="AG9" s="146"/>
    </row>
    <row r="10" spans="1:33" s="6" customFormat="1" ht="27" customHeight="1" thickBot="1" x14ac:dyDescent="0.4">
      <c r="A10" s="225" t="s">
        <v>114</v>
      </c>
      <c r="B10" s="226"/>
      <c r="C10" s="226"/>
      <c r="D10" s="158" t="s">
        <v>115</v>
      </c>
      <c r="E10" s="159" t="s">
        <v>116</v>
      </c>
      <c r="F10" s="21"/>
      <c r="G10" s="4"/>
      <c r="H10" s="4"/>
      <c r="I10" s="4"/>
      <c r="J10" s="4"/>
      <c r="K10" s="2"/>
      <c r="L10" s="2"/>
      <c r="M10" s="2"/>
      <c r="N10" s="2"/>
      <c r="O10" s="2"/>
      <c r="P10" s="2"/>
      <c r="Q10" s="57"/>
      <c r="R10" s="76"/>
      <c r="S10" s="76"/>
      <c r="T10" s="77"/>
      <c r="U10" s="77"/>
      <c r="V10" s="77"/>
      <c r="W10" s="77"/>
      <c r="X10" s="77"/>
      <c r="Y10" s="77"/>
      <c r="Z10" s="77"/>
      <c r="AA10" s="77"/>
      <c r="AB10" s="77"/>
      <c r="AC10" s="133"/>
      <c r="AD10" s="146"/>
      <c r="AE10" s="146"/>
      <c r="AF10" s="146"/>
      <c r="AG10" s="146"/>
    </row>
    <row r="11" spans="1:33" s="1" customFormat="1" ht="18" customHeight="1" x14ac:dyDescent="0.35">
      <c r="A11" s="228">
        <f>YEAR(C5)</f>
        <v>2023</v>
      </c>
      <c r="B11" s="229"/>
      <c r="C11" s="230"/>
      <c r="D11" s="157" t="str">
        <f>F11&amp;"/5 hours minimum"</f>
        <v>0/5 hours minimum</v>
      </c>
      <c r="E11" s="161">
        <f>' Office use only'!AA46</f>
        <v>0</v>
      </c>
      <c r="F11" s="22">
        <f>SUMIF($AD$32:$AD$152,A11,$B$32:$B$152)</f>
        <v>0</v>
      </c>
      <c r="G11" s="22"/>
      <c r="H11" s="22"/>
      <c r="I11" s="22"/>
      <c r="J11" s="22"/>
      <c r="K11" s="57"/>
      <c r="L11" s="57"/>
      <c r="M11" s="57"/>
      <c r="N11" s="57"/>
      <c r="O11" s="57"/>
      <c r="P11" s="57"/>
      <c r="Q11" s="57"/>
      <c r="R11" s="58"/>
      <c r="S11" s="58"/>
      <c r="T11" s="32"/>
      <c r="U11" s="32"/>
      <c r="V11" s="32"/>
      <c r="W11" s="32"/>
      <c r="X11" s="32"/>
      <c r="Y11" s="32"/>
      <c r="Z11" s="32"/>
      <c r="AA11" s="32"/>
      <c r="AB11" s="32"/>
      <c r="AC11" s="135"/>
      <c r="AD11" s="144"/>
      <c r="AE11" s="144"/>
      <c r="AF11" s="144"/>
      <c r="AG11" s="144"/>
    </row>
    <row r="12" spans="1:33" s="1" customFormat="1" ht="18" customHeight="1" x14ac:dyDescent="0.35">
      <c r="A12" s="231">
        <f>YEAR(C5)+1</f>
        <v>2024</v>
      </c>
      <c r="B12" s="232"/>
      <c r="C12" s="233"/>
      <c r="D12" s="134" t="str">
        <f>F12&amp;"/5 hours minimum"</f>
        <v>0/5 hours minimum</v>
      </c>
      <c r="E12" s="162">
        <f>' Office use only'!AD46</f>
        <v>0</v>
      </c>
      <c r="F12" s="22">
        <f>SUMIF($AD$32:$AD$152,A12,$B$32:$B$152)</f>
        <v>0</v>
      </c>
      <c r="G12" s="22"/>
      <c r="H12" s="22"/>
      <c r="I12" s="22"/>
      <c r="J12" s="22"/>
      <c r="K12" s="57"/>
      <c r="L12" s="57"/>
      <c r="M12" s="57"/>
      <c r="N12" s="57"/>
      <c r="O12" s="57"/>
      <c r="P12" s="57"/>
      <c r="Q12" s="57"/>
      <c r="R12" s="58"/>
      <c r="S12" s="58"/>
      <c r="T12" s="32"/>
      <c r="U12" s="32"/>
      <c r="V12" s="32"/>
      <c r="W12" s="32"/>
      <c r="X12" s="32"/>
      <c r="Y12" s="32"/>
      <c r="Z12" s="32"/>
      <c r="AA12" s="32"/>
      <c r="AB12" s="32"/>
      <c r="AC12" s="135"/>
      <c r="AD12" s="144"/>
      <c r="AE12" s="144"/>
      <c r="AF12" s="144"/>
      <c r="AG12" s="144"/>
    </row>
    <row r="13" spans="1:33" s="1" customFormat="1" ht="18" customHeight="1" thickBot="1" x14ac:dyDescent="0.4">
      <c r="A13" s="243">
        <f>YEAR(C5)+2</f>
        <v>2025</v>
      </c>
      <c r="B13" s="244"/>
      <c r="C13" s="245"/>
      <c r="D13" s="160" t="str">
        <f>F13&amp;"/5 hours minimum"</f>
        <v>0/5 hours minimum</v>
      </c>
      <c r="E13" s="163">
        <f>' Office use only'!AG46</f>
        <v>0</v>
      </c>
      <c r="F13" s="22">
        <f>SUMIF($AD$32:$AD$152,A13,$B$32:$B$152)</f>
        <v>0</v>
      </c>
      <c r="G13" s="22"/>
      <c r="H13" s="22"/>
      <c r="I13" s="22"/>
      <c r="J13" s="22"/>
      <c r="K13" s="57"/>
      <c r="L13" s="57"/>
      <c r="M13" s="57"/>
      <c r="N13" s="57"/>
      <c r="O13" s="57"/>
      <c r="P13" s="57"/>
      <c r="Q13" s="57"/>
      <c r="R13" s="58"/>
      <c r="S13" s="58"/>
      <c r="T13" s="32"/>
      <c r="U13" s="32"/>
      <c r="V13" s="32"/>
      <c r="W13" s="32"/>
      <c r="X13" s="32"/>
      <c r="Y13" s="32"/>
      <c r="Z13" s="32"/>
      <c r="AA13" s="32"/>
      <c r="AB13" s="32"/>
      <c r="AC13" s="135"/>
      <c r="AD13" s="144"/>
      <c r="AE13" s="144"/>
      <c r="AF13" s="144"/>
      <c r="AG13" s="144"/>
    </row>
    <row r="14" spans="1:33" s="1" customFormat="1" ht="15" customHeight="1" x14ac:dyDescent="0.35">
      <c r="A14" s="32"/>
      <c r="B14" s="32"/>
      <c r="C14" s="32"/>
      <c r="D14" s="32"/>
      <c r="E14" s="32"/>
      <c r="F14" s="32"/>
      <c r="G14" s="32"/>
      <c r="H14" s="32"/>
      <c r="I14" s="32"/>
      <c r="J14" s="32"/>
      <c r="K14" s="57"/>
      <c r="L14" s="57"/>
      <c r="M14" s="57"/>
      <c r="N14" s="57"/>
      <c r="O14" s="57"/>
      <c r="P14" s="57"/>
      <c r="Q14" s="57"/>
      <c r="R14" s="58"/>
      <c r="S14" s="58"/>
      <c r="T14" s="32"/>
      <c r="U14" s="32"/>
      <c r="V14" s="32"/>
      <c r="W14" s="32"/>
      <c r="X14" s="32"/>
      <c r="Y14" s="32"/>
      <c r="Z14" s="32"/>
      <c r="AA14" s="32"/>
      <c r="AB14" s="32"/>
      <c r="AC14" s="135"/>
      <c r="AD14" s="144"/>
      <c r="AE14" s="144"/>
      <c r="AF14" s="144"/>
      <c r="AG14" s="144"/>
    </row>
    <row r="15" spans="1:33" s="1" customFormat="1" ht="15" customHeight="1" thickBot="1" x14ac:dyDescent="0.4">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135"/>
      <c r="AD15" s="144"/>
      <c r="AE15" s="144"/>
      <c r="AF15" s="144"/>
      <c r="AG15" s="144"/>
    </row>
    <row r="16" spans="1:33" s="7" customFormat="1" ht="39" customHeight="1" thickTop="1" x14ac:dyDescent="0.35">
      <c r="A16" s="248" t="s">
        <v>132</v>
      </c>
      <c r="B16" s="249"/>
      <c r="C16" s="249"/>
      <c r="D16" s="249"/>
      <c r="E16" s="250"/>
      <c r="F16" s="82"/>
      <c r="G16" s="83"/>
      <c r="H16" s="251" t="s">
        <v>133</v>
      </c>
      <c r="I16" s="252"/>
      <c r="J16" s="252"/>
      <c r="K16" s="252"/>
      <c r="L16" s="252"/>
      <c r="M16" s="252"/>
      <c r="N16" s="252"/>
      <c r="O16" s="252"/>
      <c r="P16" s="253"/>
      <c r="Q16" s="48"/>
      <c r="R16" s="48"/>
      <c r="S16" s="48"/>
      <c r="T16" s="48"/>
      <c r="U16" s="48"/>
      <c r="V16" s="48"/>
      <c r="W16" s="48"/>
      <c r="X16" s="48"/>
      <c r="Y16" s="48"/>
      <c r="Z16" s="48"/>
      <c r="AA16" s="48"/>
      <c r="AB16" s="48"/>
      <c r="AC16" s="136"/>
      <c r="AD16" s="147"/>
      <c r="AE16" s="148"/>
      <c r="AF16" s="148"/>
      <c r="AG16" s="148"/>
    </row>
    <row r="17" spans="1:33" s="1" customFormat="1" ht="14.5" customHeight="1" x14ac:dyDescent="0.35">
      <c r="A17" s="60" t="s">
        <v>0</v>
      </c>
      <c r="B17" s="32"/>
      <c r="D17" s="8" t="s">
        <v>129</v>
      </c>
      <c r="E17" s="152" t="str">
        <f>F17&amp;"/50"</f>
        <v>0/50</v>
      </c>
      <c r="F17" s="49">
        <f>SUM(Q32:Q153)</f>
        <v>0</v>
      </c>
      <c r="G17" s="22">
        <v>50</v>
      </c>
      <c r="H17" s="254" t="s">
        <v>76</v>
      </c>
      <c r="I17" s="223"/>
      <c r="J17" s="223"/>
      <c r="K17" s="223"/>
      <c r="L17" s="223"/>
      <c r="M17" s="223"/>
      <c r="N17" s="223"/>
      <c r="O17" s="223"/>
      <c r="P17" s="153" t="str">
        <f>Q17&amp;"/"&amp;S17</f>
        <v>0/18</v>
      </c>
      <c r="Q17" s="43">
        <f>SUMIF($G$32:$G$153,R17,$B$32:$B$153)</f>
        <v>0</v>
      </c>
      <c r="R17" s="43" t="s">
        <v>43</v>
      </c>
      <c r="S17" s="44">
        <v>18</v>
      </c>
      <c r="T17" s="44">
        <f>IF(Q17&gt;S17,S17,Q17)</f>
        <v>0</v>
      </c>
      <c r="U17" s="78"/>
      <c r="V17" s="78"/>
      <c r="W17" s="78"/>
      <c r="X17" s="78"/>
      <c r="Y17" s="32"/>
      <c r="Z17" s="32"/>
      <c r="AA17" s="32"/>
      <c r="AB17" s="32"/>
      <c r="AC17" s="135"/>
      <c r="AD17" s="144"/>
      <c r="AE17" s="144"/>
      <c r="AF17" s="144"/>
      <c r="AG17" s="144"/>
    </row>
    <row r="18" spans="1:33" s="1" customFormat="1" ht="14.5" customHeight="1" x14ac:dyDescent="0.35">
      <c r="A18" s="60" t="s">
        <v>90</v>
      </c>
      <c r="B18" s="32"/>
      <c r="C18" s="32"/>
      <c r="D18" s="8"/>
      <c r="E18" s="152" t="str">
        <f>F18&amp;"/50"</f>
        <v>0/50</v>
      </c>
      <c r="F18" s="49">
        <f>SUM(R32:R153)</f>
        <v>0</v>
      </c>
      <c r="G18" s="22">
        <v>50</v>
      </c>
      <c r="H18" s="222" t="s">
        <v>77</v>
      </c>
      <c r="I18" s="223"/>
      <c r="J18" s="223"/>
      <c r="K18" s="223"/>
      <c r="L18" s="223"/>
      <c r="M18" s="223"/>
      <c r="N18" s="223"/>
      <c r="O18" s="223"/>
      <c r="P18" s="153" t="str">
        <f>Q18&amp;"/"&amp;S18</f>
        <v>0/75</v>
      </c>
      <c r="Q18" s="43">
        <f>SUMIF($G$32:$G$153,R18,$B$32:$B$153)</f>
        <v>0</v>
      </c>
      <c r="R18" s="43" t="s">
        <v>44</v>
      </c>
      <c r="S18" s="44">
        <v>75</v>
      </c>
      <c r="T18" s="44">
        <f t="shared" ref="T18:T21" si="0">IF(Q18&gt;S18,S18,Q18)</f>
        <v>0</v>
      </c>
      <c r="U18" s="78"/>
      <c r="V18" s="78"/>
      <c r="W18" s="78"/>
      <c r="X18" s="78"/>
      <c r="Y18" s="32"/>
      <c r="Z18" s="32"/>
      <c r="AA18" s="32"/>
      <c r="AB18" s="32"/>
      <c r="AC18" s="135"/>
      <c r="AD18" s="144"/>
      <c r="AE18" s="144"/>
      <c r="AF18" s="144"/>
      <c r="AG18" s="144"/>
    </row>
    <row r="19" spans="1:33" s="1" customFormat="1" ht="14.5" customHeight="1" x14ac:dyDescent="0.35">
      <c r="A19" s="61" t="s">
        <v>1</v>
      </c>
      <c r="B19" s="32"/>
      <c r="C19" s="32"/>
      <c r="D19" s="165"/>
      <c r="E19" s="152" t="str">
        <f>F19&amp;"/10"</f>
        <v>0/10</v>
      </c>
      <c r="F19" s="49">
        <f>SUM(S32:S153)</f>
        <v>0</v>
      </c>
      <c r="G19" s="22">
        <v>10</v>
      </c>
      <c r="H19" s="222" t="s">
        <v>79</v>
      </c>
      <c r="I19" s="223"/>
      <c r="J19" s="223"/>
      <c r="K19" s="223"/>
      <c r="L19" s="223"/>
      <c r="M19" s="223"/>
      <c r="N19" s="223"/>
      <c r="O19" s="223"/>
      <c r="P19" s="153" t="str">
        <f>Q19&amp;"/"&amp;S19</f>
        <v>0/50</v>
      </c>
      <c r="Q19" s="43">
        <f>SUMIF($G$32:$G$153,R19,$B$32:$B$153)</f>
        <v>0</v>
      </c>
      <c r="R19" s="43" t="s">
        <v>67</v>
      </c>
      <c r="S19" s="43">
        <v>50</v>
      </c>
      <c r="T19" s="44">
        <f t="shared" si="0"/>
        <v>0</v>
      </c>
      <c r="U19" s="78"/>
      <c r="V19" s="78"/>
      <c r="W19" s="78"/>
      <c r="X19" s="78"/>
      <c r="Y19" s="32"/>
      <c r="Z19" s="32"/>
      <c r="AA19" s="32"/>
      <c r="AB19" s="32"/>
      <c r="AC19" s="135"/>
      <c r="AD19" s="144"/>
      <c r="AE19" s="144"/>
      <c r="AF19" s="144"/>
      <c r="AG19" s="144"/>
    </row>
    <row r="20" spans="1:33" s="1" customFormat="1" ht="14.5" customHeight="1" x14ac:dyDescent="0.35">
      <c r="A20" s="60" t="s">
        <v>88</v>
      </c>
      <c r="B20" s="32"/>
      <c r="C20" s="32"/>
      <c r="E20" s="152" t="str">
        <f>F20&amp;"/15"</f>
        <v>0/15</v>
      </c>
      <c r="F20" s="49">
        <f>SUM(T32:T153)</f>
        <v>0</v>
      </c>
      <c r="G20" s="22">
        <v>15</v>
      </c>
      <c r="H20" s="59" t="s">
        <v>80</v>
      </c>
      <c r="I20" s="51"/>
      <c r="J20" s="51"/>
      <c r="K20" s="51"/>
      <c r="L20" s="51"/>
      <c r="M20" s="51"/>
      <c r="N20" s="51"/>
      <c r="O20" s="51"/>
      <c r="P20" s="153" t="str">
        <f>Q20&amp;"/"&amp;S20</f>
        <v>0/45</v>
      </c>
      <c r="Q20" s="43">
        <f>SUMIF($G$32:$G$153,R20,$B$32:$B$153)</f>
        <v>0</v>
      </c>
      <c r="R20" s="43" t="s">
        <v>83</v>
      </c>
      <c r="S20" s="43">
        <v>45</v>
      </c>
      <c r="T20" s="44">
        <f t="shared" si="0"/>
        <v>0</v>
      </c>
      <c r="U20" s="78"/>
      <c r="V20" s="78"/>
      <c r="W20" s="78"/>
      <c r="X20" s="78"/>
      <c r="Y20" s="32"/>
      <c r="Z20" s="32"/>
      <c r="AA20" s="32"/>
      <c r="AB20" s="32"/>
      <c r="AC20" s="135"/>
      <c r="AD20" s="144"/>
      <c r="AE20" s="144"/>
      <c r="AF20" s="144"/>
      <c r="AG20" s="144"/>
    </row>
    <row r="21" spans="1:33" s="1" customFormat="1" ht="14.5" customHeight="1" x14ac:dyDescent="0.35">
      <c r="A21" s="61" t="s">
        <v>2</v>
      </c>
      <c r="B21" s="32"/>
      <c r="C21" s="32"/>
      <c r="E21" s="152" t="str">
        <f>F21&amp;"/15"</f>
        <v>0/15</v>
      </c>
      <c r="F21" s="49">
        <f>SUM(U32:U153)</f>
        <v>0</v>
      </c>
      <c r="G21" s="22">
        <v>15</v>
      </c>
      <c r="H21" s="246" t="s">
        <v>81</v>
      </c>
      <c r="I21" s="247"/>
      <c r="J21" s="247"/>
      <c r="K21" s="247"/>
      <c r="L21" s="247"/>
      <c r="M21" s="247"/>
      <c r="N21" s="247"/>
      <c r="O21" s="247"/>
      <c r="P21" s="153" t="str">
        <f>Q21&amp;"/"&amp;S21</f>
        <v>0/75</v>
      </c>
      <c r="Q21" s="43">
        <f>SUMIF($G$32:$G$153,R21,$B$32:$B$153)</f>
        <v>0</v>
      </c>
      <c r="R21" s="43" t="s">
        <v>84</v>
      </c>
      <c r="S21" s="43">
        <v>75</v>
      </c>
      <c r="T21" s="44">
        <f t="shared" si="0"/>
        <v>0</v>
      </c>
      <c r="U21" s="78"/>
      <c r="V21" s="78"/>
      <c r="W21" s="78"/>
      <c r="X21" s="78"/>
      <c r="Y21" s="32"/>
      <c r="Z21" s="32"/>
      <c r="AA21" s="32"/>
      <c r="AB21" s="32"/>
      <c r="AC21" s="135"/>
      <c r="AD21" s="144"/>
      <c r="AE21" s="144"/>
      <c r="AF21" s="144"/>
      <c r="AG21" s="144"/>
    </row>
    <row r="22" spans="1:33" s="1" customFormat="1" ht="14.5" customHeight="1" x14ac:dyDescent="0.35">
      <c r="A22" s="61" t="s">
        <v>3</v>
      </c>
      <c r="B22" s="32"/>
      <c r="C22" s="32"/>
      <c r="E22" s="152" t="str">
        <f>F22&amp;"/30"</f>
        <v>0/30</v>
      </c>
      <c r="F22" s="49">
        <f>SUM(V32:V153)</f>
        <v>0</v>
      </c>
      <c r="G22" s="22">
        <v>30</v>
      </c>
      <c r="H22" s="53"/>
      <c r="I22" s="52"/>
      <c r="J22" s="52"/>
      <c r="K22" s="52"/>
      <c r="L22" s="52"/>
      <c r="M22" s="52"/>
      <c r="N22" s="52"/>
      <c r="O22" s="52"/>
      <c r="P22" s="50"/>
      <c r="Q22" s="57"/>
      <c r="R22" s="57"/>
      <c r="S22" s="57"/>
      <c r="T22" s="58"/>
      <c r="U22" s="78"/>
      <c r="V22" s="78"/>
      <c r="W22" s="78"/>
      <c r="X22" s="78"/>
      <c r="Y22" s="32"/>
      <c r="Z22" s="32"/>
      <c r="AA22" s="32"/>
      <c r="AB22" s="32"/>
      <c r="AC22" s="135"/>
      <c r="AD22" s="144"/>
      <c r="AE22" s="144"/>
      <c r="AF22" s="144"/>
      <c r="AG22" s="144"/>
    </row>
    <row r="23" spans="1:33" s="1" customFormat="1" ht="14.5" customHeight="1" x14ac:dyDescent="0.35">
      <c r="A23" s="60" t="s">
        <v>4</v>
      </c>
      <c r="B23" s="32"/>
      <c r="C23" s="32"/>
      <c r="E23" s="152" t="str">
        <f>F23&amp;"/3"</f>
        <v>0/3</v>
      </c>
      <c r="F23" s="49">
        <f>SUM(W32:W153)</f>
        <v>0</v>
      </c>
      <c r="G23" s="22">
        <v>3</v>
      </c>
      <c r="H23" s="53"/>
      <c r="I23" s="52"/>
      <c r="J23" s="52"/>
      <c r="K23" s="52"/>
      <c r="L23" s="52"/>
      <c r="M23" s="52"/>
      <c r="N23" s="52"/>
      <c r="O23" s="52"/>
      <c r="P23" s="50"/>
      <c r="Q23" s="57"/>
      <c r="R23" s="57"/>
      <c r="S23" s="57"/>
      <c r="T23" s="58"/>
      <c r="U23" s="78"/>
      <c r="V23" s="78"/>
      <c r="W23" s="78"/>
      <c r="X23" s="78"/>
      <c r="Y23" s="32"/>
      <c r="Z23" s="32"/>
      <c r="AA23" s="32"/>
      <c r="AB23" s="32"/>
      <c r="AC23" s="135"/>
      <c r="AD23" s="144"/>
      <c r="AE23" s="144"/>
      <c r="AF23" s="144"/>
      <c r="AG23" s="144"/>
    </row>
    <row r="24" spans="1:33" s="1" customFormat="1" ht="14.5" customHeight="1" thickBot="1" x14ac:dyDescent="0.4">
      <c r="A24" s="62" t="s">
        <v>89</v>
      </c>
      <c r="B24" s="63"/>
      <c r="C24" s="63"/>
      <c r="D24" s="10"/>
      <c r="E24" s="156">
        <f>F24</f>
        <v>0</v>
      </c>
      <c r="F24" s="49">
        <f>SUM(X32:X153)</f>
        <v>0</v>
      </c>
      <c r="G24" s="22">
        <v>27</v>
      </c>
      <c r="H24" s="54"/>
      <c r="I24" s="55"/>
      <c r="J24" s="55"/>
      <c r="K24" s="55"/>
      <c r="L24" s="55"/>
      <c r="M24" s="55"/>
      <c r="N24" s="55"/>
      <c r="O24" s="55"/>
      <c r="P24" s="56"/>
      <c r="Q24" s="57"/>
      <c r="R24" s="57"/>
      <c r="S24" s="57"/>
      <c r="T24" s="58"/>
      <c r="U24" s="78"/>
      <c r="V24" s="78"/>
      <c r="W24" s="78"/>
      <c r="X24" s="78"/>
      <c r="Y24" s="32"/>
      <c r="Z24" s="32"/>
      <c r="AA24" s="32"/>
      <c r="AB24" s="32"/>
      <c r="AC24" s="135"/>
      <c r="AD24" s="144"/>
      <c r="AE24" s="144"/>
      <c r="AF24" s="144"/>
      <c r="AG24" s="144"/>
    </row>
    <row r="25" spans="1:33" s="1" customFormat="1" ht="14.25" customHeight="1" thickTop="1" x14ac:dyDescent="0.35">
      <c r="A25" s="74"/>
      <c r="B25" s="74"/>
      <c r="C25" s="74"/>
      <c r="D25" s="74"/>
      <c r="E25" s="74"/>
      <c r="F25" s="74"/>
      <c r="G25" s="74"/>
      <c r="H25" s="79"/>
      <c r="I25" s="79"/>
      <c r="J25" s="79"/>
      <c r="K25" s="79"/>
      <c r="L25" s="79"/>
      <c r="M25" s="79"/>
      <c r="N25" s="79"/>
      <c r="O25" s="79"/>
      <c r="P25" s="80"/>
      <c r="Q25" s="73"/>
      <c r="R25" s="73"/>
      <c r="S25" s="73"/>
      <c r="T25" s="75"/>
      <c r="U25" s="74"/>
      <c r="V25" s="74"/>
      <c r="W25" s="74"/>
      <c r="X25" s="74"/>
      <c r="Y25" s="74"/>
      <c r="Z25" s="74"/>
      <c r="AA25" s="74"/>
      <c r="AB25" s="74"/>
      <c r="AC25" s="144"/>
      <c r="AD25" s="144"/>
      <c r="AE25" s="144"/>
      <c r="AF25" s="144"/>
      <c r="AG25" s="144"/>
    </row>
    <row r="26" spans="1:33" s="1" customFormat="1" ht="14.25" customHeight="1" x14ac:dyDescent="0.35">
      <c r="A26" s="74"/>
      <c r="B26" s="74"/>
      <c r="C26" s="74"/>
      <c r="D26" s="74"/>
      <c r="E26" s="74"/>
      <c r="F26" s="74"/>
      <c r="G26" s="74"/>
      <c r="H26" s="74"/>
      <c r="I26" s="74"/>
      <c r="J26" s="74"/>
      <c r="K26" s="79"/>
      <c r="L26" s="79"/>
      <c r="M26" s="79"/>
      <c r="N26" s="79"/>
      <c r="O26" s="79"/>
      <c r="P26" s="80"/>
      <c r="Q26" s="73"/>
      <c r="R26" s="73"/>
      <c r="S26" s="73"/>
      <c r="T26" s="75"/>
      <c r="U26" s="74"/>
      <c r="V26" s="74"/>
      <c r="W26" s="74"/>
      <c r="X26" s="74"/>
      <c r="Y26" s="74"/>
      <c r="Z26" s="74"/>
      <c r="AA26" s="74"/>
      <c r="AB26" s="74"/>
      <c r="AC26" s="144"/>
      <c r="AD26" s="144"/>
      <c r="AE26" s="144"/>
      <c r="AF26" s="144"/>
      <c r="AG26" s="144"/>
    </row>
    <row r="27" spans="1:33" s="1" customFormat="1" ht="14.25" customHeight="1" thickBot="1" x14ac:dyDescent="0.4">
      <c r="A27" s="74"/>
      <c r="B27" s="74"/>
      <c r="C27" s="74"/>
      <c r="D27" s="74"/>
      <c r="E27" s="74"/>
      <c r="F27" s="74"/>
      <c r="G27" s="74"/>
      <c r="H27" s="74"/>
      <c r="I27" s="74"/>
      <c r="J27" s="74"/>
      <c r="K27" s="81"/>
      <c r="L27" s="81"/>
      <c r="M27" s="81"/>
      <c r="N27" s="81"/>
      <c r="O27" s="81"/>
      <c r="P27" s="73"/>
      <c r="Q27" s="73"/>
      <c r="R27" s="73"/>
      <c r="S27" s="73"/>
      <c r="T27" s="75"/>
      <c r="U27" s="74"/>
      <c r="V27" s="74"/>
      <c r="W27" s="74"/>
      <c r="X27" s="74"/>
      <c r="Y27" s="74"/>
      <c r="Z27" s="74"/>
      <c r="AA27" s="74"/>
      <c r="AB27" s="74"/>
      <c r="AC27" s="144"/>
      <c r="AD27" s="144"/>
      <c r="AE27" s="144"/>
      <c r="AF27" s="144"/>
      <c r="AG27" s="144"/>
    </row>
    <row r="28" spans="1:33" s="6" customFormat="1" ht="26" customHeight="1" thickBot="1" x14ac:dyDescent="0.4">
      <c r="A28" s="65" t="s">
        <v>48</v>
      </c>
      <c r="B28" s="68"/>
      <c r="C28" s="68"/>
      <c r="D28" s="68"/>
      <c r="E28" s="68"/>
      <c r="F28" s="68"/>
      <c r="G28" s="68"/>
      <c r="H28" s="68"/>
      <c r="I28" s="68"/>
      <c r="J28" s="68"/>
      <c r="K28" s="69"/>
      <c r="L28" s="69"/>
      <c r="M28" s="69"/>
      <c r="N28" s="69"/>
      <c r="O28" s="69"/>
      <c r="P28" s="70"/>
      <c r="Q28" s="71"/>
      <c r="R28" s="71"/>
      <c r="S28" s="71"/>
      <c r="T28" s="72"/>
      <c r="U28" s="68"/>
      <c r="V28" s="68"/>
      <c r="W28" s="68"/>
      <c r="X28" s="68"/>
      <c r="Y28" s="68"/>
      <c r="Z28" s="68"/>
      <c r="AA28" s="68"/>
      <c r="AB28" s="68"/>
      <c r="AC28" s="146"/>
      <c r="AD28" s="146"/>
      <c r="AE28" s="146"/>
      <c r="AF28" s="146"/>
      <c r="AG28" s="146"/>
    </row>
    <row r="29" spans="1:33" s="1" customFormat="1" ht="14.25" customHeight="1" x14ac:dyDescent="0.35">
      <c r="I29" s="17"/>
      <c r="J29" s="17"/>
      <c r="K29" s="9"/>
      <c r="L29" s="9"/>
      <c r="M29" s="9"/>
      <c r="N29" s="9"/>
      <c r="O29" s="11"/>
      <c r="P29" s="2"/>
      <c r="Q29" s="2"/>
      <c r="R29" s="3"/>
      <c r="S29" s="3"/>
      <c r="AC29" s="144"/>
      <c r="AD29" s="144"/>
      <c r="AE29" s="144"/>
      <c r="AF29" s="144"/>
      <c r="AG29" s="144"/>
    </row>
    <row r="30" spans="1:33" s="1" customFormat="1" ht="25.5" customHeight="1" x14ac:dyDescent="0.35">
      <c r="A30" s="38" t="s">
        <v>55</v>
      </c>
      <c r="B30" s="39" t="s">
        <v>128</v>
      </c>
      <c r="C30" s="39" t="s">
        <v>6</v>
      </c>
      <c r="D30" s="40" t="s">
        <v>54</v>
      </c>
      <c r="E30" s="39" t="s">
        <v>7</v>
      </c>
      <c r="F30" s="40" t="s">
        <v>40</v>
      </c>
      <c r="G30" s="39" t="s">
        <v>130</v>
      </c>
      <c r="H30" s="234" t="s">
        <v>131</v>
      </c>
      <c r="I30" s="235"/>
      <c r="J30" s="235"/>
      <c r="K30" s="235"/>
      <c r="L30" s="235"/>
      <c r="M30" s="235"/>
      <c r="N30" s="235"/>
      <c r="O30" s="235"/>
      <c r="P30" s="42"/>
      <c r="Q30" s="224" t="s">
        <v>112</v>
      </c>
      <c r="R30" s="224"/>
      <c r="S30" s="224"/>
      <c r="T30" s="224"/>
      <c r="U30" s="224"/>
      <c r="V30" s="224"/>
      <c r="W30" s="224"/>
      <c r="X30" s="224"/>
      <c r="Y30" s="224"/>
      <c r="Z30" s="221" t="s">
        <v>141</v>
      </c>
      <c r="AA30" s="221"/>
      <c r="AB30" s="221"/>
      <c r="AC30" s="144"/>
      <c r="AD30" s="144"/>
      <c r="AE30" s="144"/>
      <c r="AF30" s="144"/>
      <c r="AG30" s="144"/>
    </row>
    <row r="31" spans="1:33" s="1" customFormat="1" ht="25.5" customHeight="1" x14ac:dyDescent="0.35">
      <c r="A31" s="30" t="s">
        <v>107</v>
      </c>
      <c r="B31" s="29" t="e" vm="1">
        <v>#VALUE!</v>
      </c>
      <c r="C31" s="12"/>
      <c r="D31" s="13"/>
      <c r="E31" s="12"/>
      <c r="F31" s="41" t="e" vm="2">
        <v>#VALUE!</v>
      </c>
      <c r="G31" s="12"/>
      <c r="H31" s="14" t="s">
        <v>93</v>
      </c>
      <c r="I31" s="14" t="s">
        <v>94</v>
      </c>
      <c r="J31" s="14" t="s">
        <v>92</v>
      </c>
      <c r="K31" s="14" t="s">
        <v>95</v>
      </c>
      <c r="L31" s="15" t="s">
        <v>96</v>
      </c>
      <c r="M31" s="14" t="s">
        <v>97</v>
      </c>
      <c r="N31" s="15" t="s">
        <v>98</v>
      </c>
      <c r="O31" s="15" t="s">
        <v>99</v>
      </c>
      <c r="P31" s="15" t="s">
        <v>11</v>
      </c>
      <c r="Q31" s="167" t="s">
        <v>108</v>
      </c>
      <c r="R31" s="167" t="s">
        <v>109</v>
      </c>
      <c r="S31" s="14" t="s">
        <v>13</v>
      </c>
      <c r="T31" s="14" t="s">
        <v>85</v>
      </c>
      <c r="U31" s="15" t="s">
        <v>14</v>
      </c>
      <c r="V31" s="15" t="s">
        <v>15</v>
      </c>
      <c r="W31" s="15" t="s">
        <v>16</v>
      </c>
      <c r="X31" s="15" t="s">
        <v>17</v>
      </c>
      <c r="Y31" s="15" t="s">
        <v>11</v>
      </c>
      <c r="Z31" s="213" t="s">
        <v>142</v>
      </c>
      <c r="AA31" s="214" t="s">
        <v>143</v>
      </c>
      <c r="AB31" s="214" t="s">
        <v>144</v>
      </c>
      <c r="AC31" s="144"/>
      <c r="AD31" s="144"/>
      <c r="AE31" s="144"/>
      <c r="AF31" s="144"/>
      <c r="AG31" s="144"/>
    </row>
    <row r="32" spans="1:33" s="26" customFormat="1" ht="83" customHeight="1" x14ac:dyDescent="0.35">
      <c r="A32" s="24"/>
      <c r="B32" s="16"/>
      <c r="C32" s="219"/>
      <c r="D32" s="219"/>
      <c r="E32" s="220"/>
      <c r="F32" s="25"/>
      <c r="G32" s="209"/>
      <c r="H32" s="16"/>
      <c r="I32" s="208"/>
      <c r="J32" s="16"/>
      <c r="K32" s="16"/>
      <c r="L32" s="16"/>
      <c r="M32" s="16"/>
      <c r="N32" s="16"/>
      <c r="O32" s="16"/>
      <c r="P32" s="23" t="str">
        <f t="shared" ref="P32:P35" si="1">IF(SUM(H32:O32)=0,"",IF(SUM(H32:O32)=100,"OK","Error"))</f>
        <v/>
      </c>
      <c r="Q32" s="36">
        <f t="shared" ref="Q32:V32" si="2">($B32/60)*(H32/100)*60</f>
        <v>0</v>
      </c>
      <c r="R32" s="36">
        <f t="shared" si="2"/>
        <v>0</v>
      </c>
      <c r="S32" s="36">
        <f t="shared" si="2"/>
        <v>0</v>
      </c>
      <c r="T32" s="36">
        <f t="shared" si="2"/>
        <v>0</v>
      </c>
      <c r="U32" s="36">
        <f t="shared" si="2"/>
        <v>0</v>
      </c>
      <c r="V32" s="36">
        <f t="shared" si="2"/>
        <v>0</v>
      </c>
      <c r="W32" s="37">
        <f t="shared" ref="W32:W63" si="3">($B32/60)*(N32/100)*60</f>
        <v>0</v>
      </c>
      <c r="X32" s="37">
        <f t="shared" ref="X32:X63" si="4">($B32/60)*(O32/100)*60</f>
        <v>0</v>
      </c>
      <c r="Y32" s="37" t="str">
        <f t="shared" ref="Y32:Y63" si="5">IF(SUM(Q32:X32)=B32,"OK","Error")</f>
        <v>OK</v>
      </c>
      <c r="Z32" s="217"/>
      <c r="AA32" s="215"/>
      <c r="AB32" s="215"/>
      <c r="AC32" s="210"/>
      <c r="AD32" s="141">
        <f t="shared" ref="AD32:AD63" si="6">YEAR(A32)</f>
        <v>1900</v>
      </c>
      <c r="AE32" s="149">
        <f t="shared" ref="AE32:AE63" si="7">YEAR(A32)</f>
        <v>1900</v>
      </c>
      <c r="AF32" s="141"/>
      <c r="AG32" s="141"/>
    </row>
    <row r="33" spans="1:31" ht="83" customHeight="1" x14ac:dyDescent="0.35">
      <c r="A33" s="24"/>
      <c r="B33" s="16"/>
      <c r="C33" s="219"/>
      <c r="D33" s="219"/>
      <c r="E33" s="220"/>
      <c r="F33" s="25"/>
      <c r="G33" s="209"/>
      <c r="H33" s="18"/>
      <c r="I33" s="208"/>
      <c r="J33" s="18"/>
      <c r="K33" s="18"/>
      <c r="L33" s="18"/>
      <c r="M33" s="18"/>
      <c r="N33" s="18"/>
      <c r="O33" s="18"/>
      <c r="P33" s="23" t="str">
        <f t="shared" si="1"/>
        <v/>
      </c>
      <c r="Q33" s="36">
        <f t="shared" ref="Q33:Q51" si="8">($B33/60)*(H33/100)*60</f>
        <v>0</v>
      </c>
      <c r="R33" s="36">
        <f t="shared" ref="R33:R51" si="9">($B33/60)*(I33/100)*60</f>
        <v>0</v>
      </c>
      <c r="S33" s="36">
        <f t="shared" ref="S33:S51" si="10">($B33/60)*(J33/100)*60</f>
        <v>0</v>
      </c>
      <c r="T33" s="36">
        <f t="shared" ref="T33:T51" si="11">($B33/60)*(K33/100)*60</f>
        <v>0</v>
      </c>
      <c r="U33" s="36">
        <f t="shared" ref="U33:U51" si="12">($B33/60)*(L33/100)*60</f>
        <v>0</v>
      </c>
      <c r="V33" s="36">
        <f t="shared" ref="V33:V51" si="13">($B33/60)*(M33/100)*60</f>
        <v>0</v>
      </c>
      <c r="W33" s="36">
        <f t="shared" si="3"/>
        <v>0</v>
      </c>
      <c r="X33" s="36">
        <f t="shared" si="4"/>
        <v>0</v>
      </c>
      <c r="Y33" s="37" t="str">
        <f t="shared" si="5"/>
        <v>OK</v>
      </c>
      <c r="Z33" s="215"/>
      <c r="AA33" s="215"/>
      <c r="AB33" s="215"/>
      <c r="AC33" s="211"/>
      <c r="AD33" s="137">
        <f t="shared" si="6"/>
        <v>1900</v>
      </c>
      <c r="AE33" s="149">
        <f t="shared" si="7"/>
        <v>1900</v>
      </c>
    </row>
    <row r="34" spans="1:31" ht="83" customHeight="1" x14ac:dyDescent="0.35">
      <c r="A34" s="31"/>
      <c r="B34" s="18"/>
      <c r="C34" s="27"/>
      <c r="D34" s="35"/>
      <c r="E34" s="27"/>
      <c r="F34" s="27"/>
      <c r="G34" s="19"/>
      <c r="H34" s="18"/>
      <c r="I34" s="208"/>
      <c r="J34" s="18"/>
      <c r="K34" s="18"/>
      <c r="L34" s="18"/>
      <c r="M34" s="18"/>
      <c r="N34" s="18"/>
      <c r="O34" s="18"/>
      <c r="P34" s="23" t="str">
        <f t="shared" si="1"/>
        <v/>
      </c>
      <c r="Q34" s="36">
        <f t="shared" si="8"/>
        <v>0</v>
      </c>
      <c r="R34" s="36">
        <f t="shared" si="9"/>
        <v>0</v>
      </c>
      <c r="S34" s="36">
        <f t="shared" si="10"/>
        <v>0</v>
      </c>
      <c r="T34" s="36">
        <f t="shared" si="11"/>
        <v>0</v>
      </c>
      <c r="U34" s="36">
        <f t="shared" si="12"/>
        <v>0</v>
      </c>
      <c r="V34" s="36">
        <f t="shared" si="13"/>
        <v>0</v>
      </c>
      <c r="W34" s="36">
        <f t="shared" si="3"/>
        <v>0</v>
      </c>
      <c r="X34" s="36">
        <f t="shared" si="4"/>
        <v>0</v>
      </c>
      <c r="Y34" s="37" t="str">
        <f t="shared" si="5"/>
        <v>OK</v>
      </c>
      <c r="Z34" s="217"/>
      <c r="AA34" s="215"/>
      <c r="AB34" s="215"/>
      <c r="AC34" s="142"/>
      <c r="AD34" s="137">
        <f t="shared" si="6"/>
        <v>1900</v>
      </c>
      <c r="AE34" s="149">
        <f t="shared" si="7"/>
        <v>1900</v>
      </c>
    </row>
    <row r="35" spans="1:31" ht="83" customHeight="1" x14ac:dyDescent="0.35">
      <c r="A35" s="31"/>
      <c r="B35" s="18"/>
      <c r="C35" s="27"/>
      <c r="D35" s="27"/>
      <c r="E35" s="27"/>
      <c r="F35" s="27"/>
      <c r="G35" s="19"/>
      <c r="H35" s="18"/>
      <c r="I35" s="208"/>
      <c r="J35" s="18"/>
      <c r="K35" s="18"/>
      <c r="L35" s="18"/>
      <c r="M35" s="18"/>
      <c r="N35" s="18"/>
      <c r="O35" s="18"/>
      <c r="P35" s="23" t="str">
        <f t="shared" si="1"/>
        <v/>
      </c>
      <c r="Q35" s="36">
        <f t="shared" si="8"/>
        <v>0</v>
      </c>
      <c r="R35" s="36">
        <f t="shared" si="9"/>
        <v>0</v>
      </c>
      <c r="S35" s="36">
        <f t="shared" si="10"/>
        <v>0</v>
      </c>
      <c r="T35" s="36">
        <f t="shared" si="11"/>
        <v>0</v>
      </c>
      <c r="U35" s="36">
        <f t="shared" si="12"/>
        <v>0</v>
      </c>
      <c r="V35" s="36">
        <f t="shared" si="13"/>
        <v>0</v>
      </c>
      <c r="W35" s="36">
        <f t="shared" si="3"/>
        <v>0</v>
      </c>
      <c r="X35" s="36">
        <f t="shared" si="4"/>
        <v>0</v>
      </c>
      <c r="Y35" s="37" t="str">
        <f t="shared" si="5"/>
        <v>OK</v>
      </c>
      <c r="Z35" s="216"/>
      <c r="AA35" s="215"/>
      <c r="AB35" s="215"/>
      <c r="AC35" s="142"/>
      <c r="AD35" s="137">
        <f t="shared" si="6"/>
        <v>1900</v>
      </c>
      <c r="AE35" s="149">
        <f t="shared" si="7"/>
        <v>1900</v>
      </c>
    </row>
    <row r="36" spans="1:31" ht="83" customHeight="1" x14ac:dyDescent="0.35">
      <c r="A36" s="31"/>
      <c r="B36" s="18"/>
      <c r="C36" s="27"/>
      <c r="D36" s="27"/>
      <c r="E36" s="27"/>
      <c r="F36" s="27"/>
      <c r="G36" s="19"/>
      <c r="H36" s="18"/>
      <c r="I36" s="208"/>
      <c r="J36" s="18"/>
      <c r="K36" s="18"/>
      <c r="L36" s="18"/>
      <c r="M36" s="18"/>
      <c r="N36" s="18"/>
      <c r="O36" s="18"/>
      <c r="P36" s="23" t="str">
        <f>IF(SUM(H36:O36)=0,"",IF(SUM(H36:O36)=100,"OK","Error"))</f>
        <v/>
      </c>
      <c r="Q36" s="36">
        <f t="shared" si="8"/>
        <v>0</v>
      </c>
      <c r="R36" s="36">
        <f t="shared" si="9"/>
        <v>0</v>
      </c>
      <c r="S36" s="36">
        <f t="shared" si="10"/>
        <v>0</v>
      </c>
      <c r="T36" s="36">
        <f t="shared" si="11"/>
        <v>0</v>
      </c>
      <c r="U36" s="36">
        <f t="shared" si="12"/>
        <v>0</v>
      </c>
      <c r="V36" s="36">
        <f t="shared" si="13"/>
        <v>0</v>
      </c>
      <c r="W36" s="36">
        <f t="shared" si="3"/>
        <v>0</v>
      </c>
      <c r="X36" s="36">
        <f t="shared" si="4"/>
        <v>0</v>
      </c>
      <c r="Y36" s="37" t="str">
        <f t="shared" si="5"/>
        <v>OK</v>
      </c>
      <c r="Z36" s="218"/>
      <c r="AA36" s="215"/>
      <c r="AB36" s="215"/>
      <c r="AC36" s="142"/>
      <c r="AD36" s="137">
        <f t="shared" si="6"/>
        <v>1900</v>
      </c>
      <c r="AE36" s="149">
        <f t="shared" si="7"/>
        <v>1900</v>
      </c>
    </row>
    <row r="37" spans="1:31" ht="83" customHeight="1" x14ac:dyDescent="0.35">
      <c r="A37" s="31"/>
      <c r="B37" s="18"/>
      <c r="C37" s="27"/>
      <c r="D37" s="27"/>
      <c r="E37" s="35"/>
      <c r="F37" s="27"/>
      <c r="G37" s="19"/>
      <c r="H37" s="18"/>
      <c r="I37" s="208"/>
      <c r="J37" s="18"/>
      <c r="K37" s="18"/>
      <c r="L37" s="18"/>
      <c r="M37" s="18"/>
      <c r="N37" s="18"/>
      <c r="O37" s="18"/>
      <c r="P37" s="23" t="str">
        <f t="shared" ref="P37:P100" si="14">IF(SUM(H37:O37)=0,"",IF(SUM(H37:O37)=100,"OK","Error"))</f>
        <v/>
      </c>
      <c r="Q37" s="36">
        <f t="shared" si="8"/>
        <v>0</v>
      </c>
      <c r="R37" s="36">
        <f t="shared" si="9"/>
        <v>0</v>
      </c>
      <c r="S37" s="36">
        <f t="shared" si="10"/>
        <v>0</v>
      </c>
      <c r="T37" s="36">
        <f t="shared" si="11"/>
        <v>0</v>
      </c>
      <c r="U37" s="36">
        <f t="shared" si="12"/>
        <v>0</v>
      </c>
      <c r="V37" s="36">
        <f t="shared" si="13"/>
        <v>0</v>
      </c>
      <c r="W37" s="36">
        <f t="shared" si="3"/>
        <v>0</v>
      </c>
      <c r="X37" s="36">
        <f t="shared" si="4"/>
        <v>0</v>
      </c>
      <c r="Y37" s="37" t="str">
        <f t="shared" si="5"/>
        <v>OK</v>
      </c>
      <c r="Z37" s="218"/>
      <c r="AA37" s="215"/>
      <c r="AB37" s="215"/>
      <c r="AC37" s="142"/>
      <c r="AD37" s="137">
        <f t="shared" si="6"/>
        <v>1900</v>
      </c>
      <c r="AE37" s="149">
        <f t="shared" si="7"/>
        <v>1900</v>
      </c>
    </row>
    <row r="38" spans="1:31" ht="83" customHeight="1" x14ac:dyDescent="0.35">
      <c r="A38" s="31"/>
      <c r="B38" s="18"/>
      <c r="C38" s="27"/>
      <c r="D38" s="27"/>
      <c r="E38" s="27"/>
      <c r="F38" s="27"/>
      <c r="G38" s="19"/>
      <c r="H38" s="18"/>
      <c r="I38" s="208"/>
      <c r="J38" s="18"/>
      <c r="K38" s="18"/>
      <c r="L38" s="18"/>
      <c r="M38" s="18"/>
      <c r="N38" s="18"/>
      <c r="O38" s="18"/>
      <c r="P38" s="23" t="str">
        <f t="shared" si="14"/>
        <v/>
      </c>
      <c r="Q38" s="36">
        <f t="shared" si="8"/>
        <v>0</v>
      </c>
      <c r="R38" s="36">
        <f t="shared" si="9"/>
        <v>0</v>
      </c>
      <c r="S38" s="36">
        <f t="shared" si="10"/>
        <v>0</v>
      </c>
      <c r="T38" s="36">
        <f t="shared" si="11"/>
        <v>0</v>
      </c>
      <c r="U38" s="36">
        <f t="shared" si="12"/>
        <v>0</v>
      </c>
      <c r="V38" s="36">
        <f t="shared" si="13"/>
        <v>0</v>
      </c>
      <c r="W38" s="36">
        <f t="shared" si="3"/>
        <v>0</v>
      </c>
      <c r="X38" s="36">
        <f t="shared" si="4"/>
        <v>0</v>
      </c>
      <c r="Y38" s="37" t="str">
        <f t="shared" si="5"/>
        <v>OK</v>
      </c>
      <c r="Z38" s="218"/>
      <c r="AA38" s="215"/>
      <c r="AB38" s="215"/>
      <c r="AC38" s="142"/>
      <c r="AD38" s="137">
        <f t="shared" si="6"/>
        <v>1900</v>
      </c>
      <c r="AE38" s="149">
        <f t="shared" si="7"/>
        <v>1900</v>
      </c>
    </row>
    <row r="39" spans="1:31" ht="83" customHeight="1" x14ac:dyDescent="0.35">
      <c r="A39" s="31"/>
      <c r="B39" s="18"/>
      <c r="C39" s="27"/>
      <c r="D39" s="27"/>
      <c r="E39" s="27"/>
      <c r="F39" s="27"/>
      <c r="G39" s="19"/>
      <c r="H39" s="18"/>
      <c r="I39" s="208"/>
      <c r="J39" s="18"/>
      <c r="K39" s="18"/>
      <c r="L39" s="18"/>
      <c r="M39" s="18"/>
      <c r="N39" s="18"/>
      <c r="O39" s="18"/>
      <c r="P39" s="23" t="str">
        <f t="shared" si="14"/>
        <v/>
      </c>
      <c r="Q39" s="36">
        <f t="shared" si="8"/>
        <v>0</v>
      </c>
      <c r="R39" s="36">
        <f t="shared" si="9"/>
        <v>0</v>
      </c>
      <c r="S39" s="36">
        <f t="shared" si="10"/>
        <v>0</v>
      </c>
      <c r="T39" s="36">
        <f t="shared" si="11"/>
        <v>0</v>
      </c>
      <c r="U39" s="36">
        <f t="shared" si="12"/>
        <v>0</v>
      </c>
      <c r="V39" s="36">
        <f t="shared" si="13"/>
        <v>0</v>
      </c>
      <c r="W39" s="36">
        <f t="shared" si="3"/>
        <v>0</v>
      </c>
      <c r="X39" s="36">
        <f t="shared" si="4"/>
        <v>0</v>
      </c>
      <c r="Y39" s="37" t="str">
        <f t="shared" si="5"/>
        <v>OK</v>
      </c>
      <c r="Z39" s="215"/>
      <c r="AA39" s="215"/>
      <c r="AB39" s="215"/>
      <c r="AC39" s="142"/>
      <c r="AD39" s="137">
        <f t="shared" si="6"/>
        <v>1900</v>
      </c>
      <c r="AE39" s="149">
        <f t="shared" si="7"/>
        <v>1900</v>
      </c>
    </row>
    <row r="40" spans="1:31" ht="83" customHeight="1" x14ac:dyDescent="0.35">
      <c r="A40" s="31"/>
      <c r="B40" s="18"/>
      <c r="C40" s="27"/>
      <c r="D40" s="27"/>
      <c r="E40" s="27"/>
      <c r="F40" s="27"/>
      <c r="G40" s="19"/>
      <c r="H40" s="18"/>
      <c r="I40" s="208"/>
      <c r="J40" s="18"/>
      <c r="K40" s="18"/>
      <c r="L40" s="18"/>
      <c r="M40" s="18"/>
      <c r="N40" s="18"/>
      <c r="O40" s="18"/>
      <c r="P40" s="23" t="str">
        <f t="shared" si="14"/>
        <v/>
      </c>
      <c r="Q40" s="36">
        <f t="shared" si="8"/>
        <v>0</v>
      </c>
      <c r="R40" s="36">
        <f t="shared" si="9"/>
        <v>0</v>
      </c>
      <c r="S40" s="36">
        <f t="shared" si="10"/>
        <v>0</v>
      </c>
      <c r="T40" s="36">
        <f t="shared" si="11"/>
        <v>0</v>
      </c>
      <c r="U40" s="36">
        <f t="shared" si="12"/>
        <v>0</v>
      </c>
      <c r="V40" s="36">
        <f t="shared" si="13"/>
        <v>0</v>
      </c>
      <c r="W40" s="36">
        <f t="shared" si="3"/>
        <v>0</v>
      </c>
      <c r="X40" s="36">
        <f t="shared" si="4"/>
        <v>0</v>
      </c>
      <c r="Y40" s="37" t="str">
        <f t="shared" si="5"/>
        <v>OK</v>
      </c>
      <c r="Z40" s="215"/>
      <c r="AA40" s="215"/>
      <c r="AB40" s="215"/>
      <c r="AC40" s="142"/>
      <c r="AD40" s="137">
        <f t="shared" si="6"/>
        <v>1900</v>
      </c>
      <c r="AE40" s="149">
        <f t="shared" si="7"/>
        <v>1900</v>
      </c>
    </row>
    <row r="41" spans="1:31" ht="83" customHeight="1" x14ac:dyDescent="0.35">
      <c r="A41" s="31"/>
      <c r="B41" s="18"/>
      <c r="C41" s="27"/>
      <c r="D41" s="27"/>
      <c r="E41" s="27"/>
      <c r="F41" s="27"/>
      <c r="G41" s="19"/>
      <c r="H41" s="18"/>
      <c r="I41" s="208"/>
      <c r="J41" s="18"/>
      <c r="K41" s="18"/>
      <c r="L41" s="18"/>
      <c r="M41" s="18"/>
      <c r="N41" s="18"/>
      <c r="O41" s="18"/>
      <c r="P41" s="23" t="str">
        <f t="shared" si="14"/>
        <v/>
      </c>
      <c r="Q41" s="36">
        <f t="shared" si="8"/>
        <v>0</v>
      </c>
      <c r="R41" s="36">
        <f t="shared" si="9"/>
        <v>0</v>
      </c>
      <c r="S41" s="36">
        <f t="shared" si="10"/>
        <v>0</v>
      </c>
      <c r="T41" s="36">
        <f t="shared" si="11"/>
        <v>0</v>
      </c>
      <c r="U41" s="36">
        <f t="shared" si="12"/>
        <v>0</v>
      </c>
      <c r="V41" s="36">
        <f t="shared" si="13"/>
        <v>0</v>
      </c>
      <c r="W41" s="36">
        <f t="shared" si="3"/>
        <v>0</v>
      </c>
      <c r="X41" s="36">
        <f t="shared" si="4"/>
        <v>0</v>
      </c>
      <c r="Y41" s="37" t="str">
        <f t="shared" si="5"/>
        <v>OK</v>
      </c>
      <c r="Z41" s="215"/>
      <c r="AA41" s="215"/>
      <c r="AB41" s="215"/>
      <c r="AC41" s="142"/>
      <c r="AD41" s="137">
        <f t="shared" si="6"/>
        <v>1900</v>
      </c>
      <c r="AE41" s="149">
        <f t="shared" si="7"/>
        <v>1900</v>
      </c>
    </row>
    <row r="42" spans="1:31" ht="83" customHeight="1" x14ac:dyDescent="0.35">
      <c r="A42" s="31"/>
      <c r="B42" s="18"/>
      <c r="C42" s="27"/>
      <c r="D42" s="27"/>
      <c r="E42" s="27"/>
      <c r="F42" s="27"/>
      <c r="G42" s="19"/>
      <c r="H42" s="18"/>
      <c r="I42" s="208"/>
      <c r="J42" s="18"/>
      <c r="K42" s="18"/>
      <c r="L42" s="18"/>
      <c r="M42" s="18"/>
      <c r="N42" s="18"/>
      <c r="O42" s="18"/>
      <c r="P42" s="23" t="str">
        <f t="shared" si="14"/>
        <v/>
      </c>
      <c r="Q42" s="36">
        <f t="shared" si="8"/>
        <v>0</v>
      </c>
      <c r="R42" s="36">
        <f t="shared" si="9"/>
        <v>0</v>
      </c>
      <c r="S42" s="36">
        <f t="shared" si="10"/>
        <v>0</v>
      </c>
      <c r="T42" s="36">
        <f t="shared" si="11"/>
        <v>0</v>
      </c>
      <c r="U42" s="36">
        <f t="shared" si="12"/>
        <v>0</v>
      </c>
      <c r="V42" s="36">
        <f t="shared" si="13"/>
        <v>0</v>
      </c>
      <c r="W42" s="36">
        <f t="shared" si="3"/>
        <v>0</v>
      </c>
      <c r="X42" s="36">
        <f t="shared" si="4"/>
        <v>0</v>
      </c>
      <c r="Y42" s="37" t="str">
        <f t="shared" si="5"/>
        <v>OK</v>
      </c>
      <c r="Z42" s="215"/>
      <c r="AA42" s="215"/>
      <c r="AB42" s="215"/>
      <c r="AC42" s="142"/>
      <c r="AD42" s="137">
        <f t="shared" si="6"/>
        <v>1900</v>
      </c>
      <c r="AE42" s="149">
        <f t="shared" si="7"/>
        <v>1900</v>
      </c>
    </row>
    <row r="43" spans="1:31" ht="83" customHeight="1" x14ac:dyDescent="0.35">
      <c r="A43" s="31"/>
      <c r="B43" s="18"/>
      <c r="C43" s="27"/>
      <c r="D43" s="27"/>
      <c r="E43" s="27"/>
      <c r="F43" s="27"/>
      <c r="G43" s="19"/>
      <c r="H43" s="18"/>
      <c r="I43" s="208"/>
      <c r="J43" s="18"/>
      <c r="K43" s="18"/>
      <c r="L43" s="18"/>
      <c r="M43" s="18"/>
      <c r="N43" s="18"/>
      <c r="O43" s="18"/>
      <c r="P43" s="23" t="str">
        <f t="shared" si="14"/>
        <v/>
      </c>
      <c r="Q43" s="36">
        <f t="shared" si="8"/>
        <v>0</v>
      </c>
      <c r="R43" s="36">
        <f t="shared" si="9"/>
        <v>0</v>
      </c>
      <c r="S43" s="36">
        <f t="shared" si="10"/>
        <v>0</v>
      </c>
      <c r="T43" s="36">
        <f t="shared" si="11"/>
        <v>0</v>
      </c>
      <c r="U43" s="36">
        <f t="shared" si="12"/>
        <v>0</v>
      </c>
      <c r="V43" s="36">
        <f t="shared" si="13"/>
        <v>0</v>
      </c>
      <c r="W43" s="36">
        <f t="shared" si="3"/>
        <v>0</v>
      </c>
      <c r="X43" s="36">
        <f t="shared" si="4"/>
        <v>0</v>
      </c>
      <c r="Y43" s="37" t="str">
        <f t="shared" si="5"/>
        <v>OK</v>
      </c>
      <c r="Z43" s="215"/>
      <c r="AA43" s="215"/>
      <c r="AB43" s="215"/>
      <c r="AC43" s="142"/>
      <c r="AD43" s="137">
        <f t="shared" si="6"/>
        <v>1900</v>
      </c>
      <c r="AE43" s="149">
        <f t="shared" si="7"/>
        <v>1900</v>
      </c>
    </row>
    <row r="44" spans="1:31" ht="83" customHeight="1" x14ac:dyDescent="0.35">
      <c r="A44" s="31"/>
      <c r="B44" s="18"/>
      <c r="C44" s="27"/>
      <c r="D44" s="27"/>
      <c r="E44" s="27"/>
      <c r="F44" s="27"/>
      <c r="G44" s="19"/>
      <c r="H44" s="18"/>
      <c r="I44" s="208"/>
      <c r="J44" s="18"/>
      <c r="K44" s="18"/>
      <c r="L44" s="18"/>
      <c r="M44" s="18"/>
      <c r="N44" s="18"/>
      <c r="O44" s="18"/>
      <c r="P44" s="23" t="str">
        <f t="shared" si="14"/>
        <v/>
      </c>
      <c r="Q44" s="36">
        <f t="shared" si="8"/>
        <v>0</v>
      </c>
      <c r="R44" s="36">
        <f t="shared" si="9"/>
        <v>0</v>
      </c>
      <c r="S44" s="36">
        <f t="shared" si="10"/>
        <v>0</v>
      </c>
      <c r="T44" s="36">
        <f t="shared" si="11"/>
        <v>0</v>
      </c>
      <c r="U44" s="36">
        <f t="shared" si="12"/>
        <v>0</v>
      </c>
      <c r="V44" s="36">
        <f t="shared" si="13"/>
        <v>0</v>
      </c>
      <c r="W44" s="36">
        <f t="shared" si="3"/>
        <v>0</v>
      </c>
      <c r="X44" s="36">
        <f t="shared" si="4"/>
        <v>0</v>
      </c>
      <c r="Y44" s="37" t="str">
        <f t="shared" si="5"/>
        <v>OK</v>
      </c>
      <c r="Z44" s="215"/>
      <c r="AA44" s="215"/>
      <c r="AB44" s="215"/>
      <c r="AC44" s="142"/>
      <c r="AD44" s="137">
        <f t="shared" si="6"/>
        <v>1900</v>
      </c>
      <c r="AE44" s="149">
        <f t="shared" si="7"/>
        <v>1900</v>
      </c>
    </row>
    <row r="45" spans="1:31" ht="83" customHeight="1" x14ac:dyDescent="0.35">
      <c r="A45" s="31"/>
      <c r="B45" s="18"/>
      <c r="C45" s="27"/>
      <c r="D45" s="27"/>
      <c r="E45" s="27"/>
      <c r="F45" s="27"/>
      <c r="G45" s="19"/>
      <c r="H45" s="18"/>
      <c r="I45" s="208"/>
      <c r="J45" s="18"/>
      <c r="K45" s="18"/>
      <c r="L45" s="18"/>
      <c r="M45" s="18"/>
      <c r="N45" s="18"/>
      <c r="O45" s="18"/>
      <c r="P45" s="23" t="str">
        <f t="shared" si="14"/>
        <v/>
      </c>
      <c r="Q45" s="36">
        <f t="shared" si="8"/>
        <v>0</v>
      </c>
      <c r="R45" s="36">
        <f t="shared" si="9"/>
        <v>0</v>
      </c>
      <c r="S45" s="36">
        <f t="shared" si="10"/>
        <v>0</v>
      </c>
      <c r="T45" s="36">
        <f t="shared" si="11"/>
        <v>0</v>
      </c>
      <c r="U45" s="36">
        <f t="shared" si="12"/>
        <v>0</v>
      </c>
      <c r="V45" s="36">
        <f t="shared" si="13"/>
        <v>0</v>
      </c>
      <c r="W45" s="36">
        <f t="shared" si="3"/>
        <v>0</v>
      </c>
      <c r="X45" s="36">
        <f t="shared" si="4"/>
        <v>0</v>
      </c>
      <c r="Y45" s="37" t="str">
        <f t="shared" si="5"/>
        <v>OK</v>
      </c>
      <c r="Z45" s="215"/>
      <c r="AA45" s="215"/>
      <c r="AB45" s="215"/>
      <c r="AC45" s="142"/>
      <c r="AD45" s="137">
        <f t="shared" si="6"/>
        <v>1900</v>
      </c>
      <c r="AE45" s="149">
        <f t="shared" si="7"/>
        <v>1900</v>
      </c>
    </row>
    <row r="46" spans="1:31" ht="83" customHeight="1" x14ac:dyDescent="0.35">
      <c r="A46" s="31"/>
      <c r="B46" s="18"/>
      <c r="C46" s="27"/>
      <c r="D46" s="27"/>
      <c r="E46" s="27"/>
      <c r="F46" s="27"/>
      <c r="G46" s="19"/>
      <c r="H46" s="18"/>
      <c r="I46" s="208"/>
      <c r="J46" s="18"/>
      <c r="K46" s="18"/>
      <c r="L46" s="18"/>
      <c r="M46" s="18"/>
      <c r="N46" s="18"/>
      <c r="O46" s="18"/>
      <c r="P46" s="23" t="str">
        <f t="shared" si="14"/>
        <v/>
      </c>
      <c r="Q46" s="36">
        <f t="shared" si="8"/>
        <v>0</v>
      </c>
      <c r="R46" s="36">
        <f t="shared" si="9"/>
        <v>0</v>
      </c>
      <c r="S46" s="36">
        <f t="shared" si="10"/>
        <v>0</v>
      </c>
      <c r="T46" s="36">
        <f t="shared" si="11"/>
        <v>0</v>
      </c>
      <c r="U46" s="36">
        <f t="shared" si="12"/>
        <v>0</v>
      </c>
      <c r="V46" s="36">
        <f t="shared" si="13"/>
        <v>0</v>
      </c>
      <c r="W46" s="36">
        <f t="shared" si="3"/>
        <v>0</v>
      </c>
      <c r="X46" s="36">
        <f t="shared" si="4"/>
        <v>0</v>
      </c>
      <c r="Y46" s="37" t="str">
        <f t="shared" si="5"/>
        <v>OK</v>
      </c>
      <c r="Z46" s="215"/>
      <c r="AA46" s="215"/>
      <c r="AB46" s="215"/>
      <c r="AC46" s="142"/>
      <c r="AD46" s="137">
        <f t="shared" si="6"/>
        <v>1900</v>
      </c>
      <c r="AE46" s="149">
        <f t="shared" si="7"/>
        <v>1900</v>
      </c>
    </row>
    <row r="47" spans="1:31" ht="83" customHeight="1" x14ac:dyDescent="0.35">
      <c r="A47" s="31"/>
      <c r="B47" s="18"/>
      <c r="C47" s="27"/>
      <c r="D47" s="27"/>
      <c r="E47" s="27"/>
      <c r="F47" s="27"/>
      <c r="G47" s="19"/>
      <c r="H47" s="18"/>
      <c r="I47" s="208"/>
      <c r="J47" s="18"/>
      <c r="K47" s="18"/>
      <c r="L47" s="18"/>
      <c r="M47" s="18"/>
      <c r="N47" s="18"/>
      <c r="O47" s="18"/>
      <c r="P47" s="23" t="str">
        <f t="shared" si="14"/>
        <v/>
      </c>
      <c r="Q47" s="36">
        <f t="shared" si="8"/>
        <v>0</v>
      </c>
      <c r="R47" s="36">
        <f t="shared" si="9"/>
        <v>0</v>
      </c>
      <c r="S47" s="36">
        <f t="shared" si="10"/>
        <v>0</v>
      </c>
      <c r="T47" s="36">
        <f t="shared" si="11"/>
        <v>0</v>
      </c>
      <c r="U47" s="36">
        <f t="shared" si="12"/>
        <v>0</v>
      </c>
      <c r="V47" s="36">
        <f t="shared" si="13"/>
        <v>0</v>
      </c>
      <c r="W47" s="36">
        <f t="shared" si="3"/>
        <v>0</v>
      </c>
      <c r="X47" s="36">
        <f t="shared" si="4"/>
        <v>0</v>
      </c>
      <c r="Y47" s="37" t="str">
        <f t="shared" si="5"/>
        <v>OK</v>
      </c>
      <c r="Z47" s="215"/>
      <c r="AA47" s="215"/>
      <c r="AB47" s="215"/>
      <c r="AC47" s="142"/>
      <c r="AD47" s="137">
        <f t="shared" si="6"/>
        <v>1900</v>
      </c>
      <c r="AE47" s="149">
        <f t="shared" si="7"/>
        <v>1900</v>
      </c>
    </row>
    <row r="48" spans="1:31" ht="83" customHeight="1" x14ac:dyDescent="0.35">
      <c r="A48" s="31"/>
      <c r="B48" s="18"/>
      <c r="C48" s="27"/>
      <c r="D48" s="27"/>
      <c r="E48" s="27"/>
      <c r="F48" s="27"/>
      <c r="G48" s="19"/>
      <c r="H48" s="18"/>
      <c r="I48" s="208"/>
      <c r="J48" s="18"/>
      <c r="K48" s="18"/>
      <c r="L48" s="18"/>
      <c r="M48" s="18"/>
      <c r="N48" s="18"/>
      <c r="O48" s="18"/>
      <c r="P48" s="23" t="str">
        <f t="shared" si="14"/>
        <v/>
      </c>
      <c r="Q48" s="36">
        <f t="shared" si="8"/>
        <v>0</v>
      </c>
      <c r="R48" s="36">
        <f t="shared" si="9"/>
        <v>0</v>
      </c>
      <c r="S48" s="36">
        <f t="shared" si="10"/>
        <v>0</v>
      </c>
      <c r="T48" s="36">
        <f t="shared" si="11"/>
        <v>0</v>
      </c>
      <c r="U48" s="36">
        <f t="shared" si="12"/>
        <v>0</v>
      </c>
      <c r="V48" s="36">
        <f t="shared" si="13"/>
        <v>0</v>
      </c>
      <c r="W48" s="36">
        <f t="shared" si="3"/>
        <v>0</v>
      </c>
      <c r="X48" s="36">
        <f t="shared" si="4"/>
        <v>0</v>
      </c>
      <c r="Y48" s="37" t="str">
        <f t="shared" si="5"/>
        <v>OK</v>
      </c>
      <c r="Z48" s="215"/>
      <c r="AA48" s="215"/>
      <c r="AB48" s="215"/>
      <c r="AC48" s="142"/>
      <c r="AD48" s="137">
        <f t="shared" si="6"/>
        <v>1900</v>
      </c>
      <c r="AE48" s="149">
        <f t="shared" si="7"/>
        <v>1900</v>
      </c>
    </row>
    <row r="49" spans="1:31" ht="83" customHeight="1" x14ac:dyDescent="0.35">
      <c r="A49" s="31"/>
      <c r="B49" s="18"/>
      <c r="C49" s="27"/>
      <c r="D49" s="27"/>
      <c r="E49" s="27"/>
      <c r="F49" s="27"/>
      <c r="G49" s="19"/>
      <c r="H49" s="18"/>
      <c r="I49" s="208"/>
      <c r="J49" s="18"/>
      <c r="K49" s="18"/>
      <c r="L49" s="18"/>
      <c r="M49" s="18"/>
      <c r="N49" s="18"/>
      <c r="O49" s="18"/>
      <c r="P49" s="23" t="str">
        <f t="shared" si="14"/>
        <v/>
      </c>
      <c r="Q49" s="36">
        <f t="shared" si="8"/>
        <v>0</v>
      </c>
      <c r="R49" s="36">
        <f t="shared" si="9"/>
        <v>0</v>
      </c>
      <c r="S49" s="36">
        <f t="shared" si="10"/>
        <v>0</v>
      </c>
      <c r="T49" s="36">
        <f t="shared" si="11"/>
        <v>0</v>
      </c>
      <c r="U49" s="36">
        <f t="shared" si="12"/>
        <v>0</v>
      </c>
      <c r="V49" s="36">
        <f t="shared" si="13"/>
        <v>0</v>
      </c>
      <c r="W49" s="36">
        <f t="shared" si="3"/>
        <v>0</v>
      </c>
      <c r="X49" s="36">
        <f t="shared" si="4"/>
        <v>0</v>
      </c>
      <c r="Y49" s="37" t="str">
        <f t="shared" si="5"/>
        <v>OK</v>
      </c>
      <c r="Z49" s="215"/>
      <c r="AA49" s="215"/>
      <c r="AB49" s="215"/>
      <c r="AC49" s="142"/>
      <c r="AD49" s="137">
        <f t="shared" si="6"/>
        <v>1900</v>
      </c>
      <c r="AE49" s="149">
        <f t="shared" si="7"/>
        <v>1900</v>
      </c>
    </row>
    <row r="50" spans="1:31" ht="83" customHeight="1" x14ac:dyDescent="0.35">
      <c r="A50" s="31"/>
      <c r="B50" s="18"/>
      <c r="C50" s="27"/>
      <c r="D50" s="27"/>
      <c r="E50" s="27"/>
      <c r="F50" s="27"/>
      <c r="G50" s="19"/>
      <c r="H50" s="18"/>
      <c r="I50" s="208"/>
      <c r="J50" s="18"/>
      <c r="K50" s="18"/>
      <c r="L50" s="18"/>
      <c r="M50" s="18"/>
      <c r="N50" s="18"/>
      <c r="O50" s="18"/>
      <c r="P50" s="23" t="str">
        <f t="shared" si="14"/>
        <v/>
      </c>
      <c r="Q50" s="36">
        <f t="shared" si="8"/>
        <v>0</v>
      </c>
      <c r="R50" s="36">
        <f t="shared" si="9"/>
        <v>0</v>
      </c>
      <c r="S50" s="36">
        <f t="shared" si="10"/>
        <v>0</v>
      </c>
      <c r="T50" s="36">
        <f t="shared" si="11"/>
        <v>0</v>
      </c>
      <c r="U50" s="36">
        <f t="shared" si="12"/>
        <v>0</v>
      </c>
      <c r="V50" s="36">
        <f t="shared" si="13"/>
        <v>0</v>
      </c>
      <c r="W50" s="36">
        <f t="shared" si="3"/>
        <v>0</v>
      </c>
      <c r="X50" s="36">
        <f t="shared" si="4"/>
        <v>0</v>
      </c>
      <c r="Y50" s="37" t="str">
        <f t="shared" si="5"/>
        <v>OK</v>
      </c>
      <c r="Z50" s="215"/>
      <c r="AA50" s="215"/>
      <c r="AB50" s="215"/>
      <c r="AC50" s="142"/>
      <c r="AD50" s="137">
        <f t="shared" si="6"/>
        <v>1900</v>
      </c>
      <c r="AE50" s="149">
        <f t="shared" si="7"/>
        <v>1900</v>
      </c>
    </row>
    <row r="51" spans="1:31" ht="83" customHeight="1" x14ac:dyDescent="0.35">
      <c r="A51" s="31"/>
      <c r="B51" s="18"/>
      <c r="C51" s="27"/>
      <c r="D51" s="27"/>
      <c r="E51" s="27"/>
      <c r="F51" s="27"/>
      <c r="G51" s="19"/>
      <c r="H51" s="18"/>
      <c r="I51" s="208"/>
      <c r="J51" s="18"/>
      <c r="K51" s="18"/>
      <c r="L51" s="18"/>
      <c r="M51" s="18"/>
      <c r="N51" s="18"/>
      <c r="O51" s="18"/>
      <c r="P51" s="23" t="str">
        <f t="shared" si="14"/>
        <v/>
      </c>
      <c r="Q51" s="36">
        <f t="shared" si="8"/>
        <v>0</v>
      </c>
      <c r="R51" s="36">
        <f t="shared" si="9"/>
        <v>0</v>
      </c>
      <c r="S51" s="36">
        <f t="shared" si="10"/>
        <v>0</v>
      </c>
      <c r="T51" s="36">
        <f t="shared" si="11"/>
        <v>0</v>
      </c>
      <c r="U51" s="36">
        <f t="shared" si="12"/>
        <v>0</v>
      </c>
      <c r="V51" s="36">
        <f t="shared" si="13"/>
        <v>0</v>
      </c>
      <c r="W51" s="36">
        <f t="shared" si="3"/>
        <v>0</v>
      </c>
      <c r="X51" s="36">
        <f t="shared" si="4"/>
        <v>0</v>
      </c>
      <c r="Y51" s="37" t="str">
        <f t="shared" si="5"/>
        <v>OK</v>
      </c>
      <c r="Z51" s="215"/>
      <c r="AA51" s="215"/>
      <c r="AB51" s="215"/>
      <c r="AC51" s="142"/>
      <c r="AD51" s="137">
        <f t="shared" si="6"/>
        <v>1900</v>
      </c>
      <c r="AE51" s="149">
        <f t="shared" si="7"/>
        <v>1900</v>
      </c>
    </row>
    <row r="52" spans="1:31" ht="83" customHeight="1" x14ac:dyDescent="0.35">
      <c r="A52" s="31"/>
      <c r="B52" s="18"/>
      <c r="C52" s="27"/>
      <c r="D52" s="27"/>
      <c r="E52" s="27"/>
      <c r="F52" s="27"/>
      <c r="G52" s="19"/>
      <c r="H52" s="18"/>
      <c r="I52" s="208"/>
      <c r="J52" s="18"/>
      <c r="K52" s="18"/>
      <c r="L52" s="18"/>
      <c r="M52" s="18"/>
      <c r="N52" s="18"/>
      <c r="O52" s="18"/>
      <c r="P52" s="23" t="str">
        <f t="shared" si="14"/>
        <v/>
      </c>
      <c r="Q52" s="36">
        <f t="shared" ref="Q52:Q115" si="15">($B52/60)*(H52/100)*60</f>
        <v>0</v>
      </c>
      <c r="R52" s="36">
        <f t="shared" ref="R52:R115" si="16">($B52/60)*(I52/100)*60</f>
        <v>0</v>
      </c>
      <c r="S52" s="36">
        <f t="shared" ref="S52:S115" si="17">($B52/60)*(J52/100)*60</f>
        <v>0</v>
      </c>
      <c r="T52" s="36">
        <f t="shared" ref="T52:T115" si="18">($B52/60)*(K52/100)*60</f>
        <v>0</v>
      </c>
      <c r="U52" s="36">
        <f t="shared" ref="U52:U115" si="19">($B52/60)*(L52/100)*60</f>
        <v>0</v>
      </c>
      <c r="V52" s="36">
        <f t="shared" ref="V52:V115" si="20">($B52/60)*(M52/100)*60</f>
        <v>0</v>
      </c>
      <c r="W52" s="36">
        <f t="shared" si="3"/>
        <v>0</v>
      </c>
      <c r="X52" s="36">
        <f t="shared" si="4"/>
        <v>0</v>
      </c>
      <c r="Y52" s="37" t="str">
        <f t="shared" si="5"/>
        <v>OK</v>
      </c>
      <c r="Z52" s="215"/>
      <c r="AA52" s="215"/>
      <c r="AB52" s="215"/>
      <c r="AC52" s="142"/>
      <c r="AD52" s="137">
        <f t="shared" si="6"/>
        <v>1900</v>
      </c>
      <c r="AE52" s="149">
        <f t="shared" si="7"/>
        <v>1900</v>
      </c>
    </row>
    <row r="53" spans="1:31" ht="83" customHeight="1" x14ac:dyDescent="0.35">
      <c r="A53" s="31"/>
      <c r="B53" s="18"/>
      <c r="C53" s="27"/>
      <c r="D53" s="27"/>
      <c r="E53" s="27"/>
      <c r="F53" s="27"/>
      <c r="G53" s="19"/>
      <c r="H53" s="18"/>
      <c r="I53" s="208"/>
      <c r="J53" s="18"/>
      <c r="K53" s="18"/>
      <c r="L53" s="18"/>
      <c r="M53" s="18"/>
      <c r="N53" s="18"/>
      <c r="O53" s="18"/>
      <c r="P53" s="23" t="str">
        <f t="shared" si="14"/>
        <v/>
      </c>
      <c r="Q53" s="36">
        <f t="shared" si="15"/>
        <v>0</v>
      </c>
      <c r="R53" s="36">
        <f t="shared" si="16"/>
        <v>0</v>
      </c>
      <c r="S53" s="36">
        <f t="shared" si="17"/>
        <v>0</v>
      </c>
      <c r="T53" s="36">
        <f t="shared" si="18"/>
        <v>0</v>
      </c>
      <c r="U53" s="36">
        <f t="shared" si="19"/>
        <v>0</v>
      </c>
      <c r="V53" s="36">
        <f t="shared" si="20"/>
        <v>0</v>
      </c>
      <c r="W53" s="36">
        <f t="shared" si="3"/>
        <v>0</v>
      </c>
      <c r="X53" s="36">
        <f t="shared" si="4"/>
        <v>0</v>
      </c>
      <c r="Y53" s="37" t="str">
        <f t="shared" si="5"/>
        <v>OK</v>
      </c>
      <c r="Z53" s="215"/>
      <c r="AA53" s="215"/>
      <c r="AB53" s="215"/>
      <c r="AC53" s="142"/>
      <c r="AD53" s="137">
        <f t="shared" si="6"/>
        <v>1900</v>
      </c>
      <c r="AE53" s="149">
        <f t="shared" si="7"/>
        <v>1900</v>
      </c>
    </row>
    <row r="54" spans="1:31" ht="83" customHeight="1" x14ac:dyDescent="0.35">
      <c r="A54" s="31"/>
      <c r="B54" s="18"/>
      <c r="C54" s="27"/>
      <c r="D54" s="27"/>
      <c r="E54" s="27"/>
      <c r="F54" s="27"/>
      <c r="G54" s="19"/>
      <c r="H54" s="18"/>
      <c r="I54" s="208"/>
      <c r="J54" s="18"/>
      <c r="K54" s="18"/>
      <c r="L54" s="18"/>
      <c r="M54" s="18"/>
      <c r="N54" s="18"/>
      <c r="O54" s="18"/>
      <c r="P54" s="23" t="str">
        <f t="shared" si="14"/>
        <v/>
      </c>
      <c r="Q54" s="36">
        <f t="shared" si="15"/>
        <v>0</v>
      </c>
      <c r="R54" s="36">
        <f t="shared" si="16"/>
        <v>0</v>
      </c>
      <c r="S54" s="36">
        <f t="shared" si="17"/>
        <v>0</v>
      </c>
      <c r="T54" s="36">
        <f t="shared" si="18"/>
        <v>0</v>
      </c>
      <c r="U54" s="36">
        <f t="shared" si="19"/>
        <v>0</v>
      </c>
      <c r="V54" s="36">
        <f t="shared" si="20"/>
        <v>0</v>
      </c>
      <c r="W54" s="36">
        <f t="shared" si="3"/>
        <v>0</v>
      </c>
      <c r="X54" s="36">
        <f t="shared" si="4"/>
        <v>0</v>
      </c>
      <c r="Y54" s="37" t="str">
        <f t="shared" si="5"/>
        <v>OK</v>
      </c>
      <c r="Z54" s="215"/>
      <c r="AA54" s="215"/>
      <c r="AB54" s="215"/>
      <c r="AC54" s="142"/>
      <c r="AD54" s="137">
        <f t="shared" si="6"/>
        <v>1900</v>
      </c>
      <c r="AE54" s="149">
        <f t="shared" si="7"/>
        <v>1900</v>
      </c>
    </row>
    <row r="55" spans="1:31" ht="83" customHeight="1" x14ac:dyDescent="0.35">
      <c r="A55" s="31"/>
      <c r="B55" s="18"/>
      <c r="C55" s="27"/>
      <c r="D55" s="27"/>
      <c r="E55" s="27"/>
      <c r="F55" s="27"/>
      <c r="G55" s="19"/>
      <c r="H55" s="18"/>
      <c r="I55" s="208"/>
      <c r="J55" s="18"/>
      <c r="K55" s="18"/>
      <c r="L55" s="18"/>
      <c r="M55" s="18"/>
      <c r="N55" s="18"/>
      <c r="O55" s="18"/>
      <c r="P55" s="23" t="str">
        <f t="shared" si="14"/>
        <v/>
      </c>
      <c r="Q55" s="36">
        <f t="shared" si="15"/>
        <v>0</v>
      </c>
      <c r="R55" s="36">
        <f t="shared" si="16"/>
        <v>0</v>
      </c>
      <c r="S55" s="36">
        <f t="shared" si="17"/>
        <v>0</v>
      </c>
      <c r="T55" s="36">
        <f t="shared" si="18"/>
        <v>0</v>
      </c>
      <c r="U55" s="36">
        <f t="shared" si="19"/>
        <v>0</v>
      </c>
      <c r="V55" s="36">
        <f t="shared" si="20"/>
        <v>0</v>
      </c>
      <c r="W55" s="36">
        <f t="shared" si="3"/>
        <v>0</v>
      </c>
      <c r="X55" s="36">
        <f t="shared" si="4"/>
        <v>0</v>
      </c>
      <c r="Y55" s="37" t="str">
        <f t="shared" si="5"/>
        <v>OK</v>
      </c>
      <c r="Z55" s="215"/>
      <c r="AA55" s="215"/>
      <c r="AB55" s="215"/>
      <c r="AC55" s="142"/>
      <c r="AD55" s="137">
        <f t="shared" si="6"/>
        <v>1900</v>
      </c>
      <c r="AE55" s="149">
        <f t="shared" si="7"/>
        <v>1900</v>
      </c>
    </row>
    <row r="56" spans="1:31" ht="83" customHeight="1" x14ac:dyDescent="0.35">
      <c r="A56" s="31"/>
      <c r="B56" s="18"/>
      <c r="C56" s="27"/>
      <c r="D56" s="27"/>
      <c r="E56" s="27"/>
      <c r="F56" s="27"/>
      <c r="G56" s="19"/>
      <c r="H56" s="18"/>
      <c r="I56" s="208"/>
      <c r="J56" s="18"/>
      <c r="K56" s="18"/>
      <c r="L56" s="18"/>
      <c r="M56" s="18"/>
      <c r="N56" s="18"/>
      <c r="O56" s="18"/>
      <c r="P56" s="23" t="str">
        <f t="shared" si="14"/>
        <v/>
      </c>
      <c r="Q56" s="36">
        <f t="shared" si="15"/>
        <v>0</v>
      </c>
      <c r="R56" s="36">
        <f t="shared" si="16"/>
        <v>0</v>
      </c>
      <c r="S56" s="36">
        <f t="shared" si="17"/>
        <v>0</v>
      </c>
      <c r="T56" s="36">
        <f t="shared" si="18"/>
        <v>0</v>
      </c>
      <c r="U56" s="36">
        <f t="shared" si="19"/>
        <v>0</v>
      </c>
      <c r="V56" s="36">
        <f t="shared" si="20"/>
        <v>0</v>
      </c>
      <c r="W56" s="36">
        <f t="shared" si="3"/>
        <v>0</v>
      </c>
      <c r="X56" s="36">
        <f t="shared" si="4"/>
        <v>0</v>
      </c>
      <c r="Y56" s="37" t="str">
        <f t="shared" si="5"/>
        <v>OK</v>
      </c>
      <c r="Z56" s="215"/>
      <c r="AA56" s="215"/>
      <c r="AB56" s="215"/>
      <c r="AC56" s="142"/>
      <c r="AD56" s="137">
        <f t="shared" si="6"/>
        <v>1900</v>
      </c>
      <c r="AE56" s="149">
        <f t="shared" si="7"/>
        <v>1900</v>
      </c>
    </row>
    <row r="57" spans="1:31" ht="83" customHeight="1" x14ac:dyDescent="0.35">
      <c r="A57" s="31"/>
      <c r="B57" s="18"/>
      <c r="C57" s="27"/>
      <c r="D57" s="27"/>
      <c r="E57" s="27"/>
      <c r="F57" s="27"/>
      <c r="G57" s="19"/>
      <c r="H57" s="18"/>
      <c r="I57" s="208"/>
      <c r="J57" s="18"/>
      <c r="K57" s="18"/>
      <c r="L57" s="18"/>
      <c r="M57" s="18"/>
      <c r="N57" s="18"/>
      <c r="O57" s="18"/>
      <c r="P57" s="23" t="str">
        <f t="shared" si="14"/>
        <v/>
      </c>
      <c r="Q57" s="36">
        <f t="shared" si="15"/>
        <v>0</v>
      </c>
      <c r="R57" s="36">
        <f t="shared" si="16"/>
        <v>0</v>
      </c>
      <c r="S57" s="36">
        <f t="shared" si="17"/>
        <v>0</v>
      </c>
      <c r="T57" s="36">
        <f t="shared" si="18"/>
        <v>0</v>
      </c>
      <c r="U57" s="36">
        <f t="shared" si="19"/>
        <v>0</v>
      </c>
      <c r="V57" s="36">
        <f t="shared" si="20"/>
        <v>0</v>
      </c>
      <c r="W57" s="36">
        <f t="shared" si="3"/>
        <v>0</v>
      </c>
      <c r="X57" s="36">
        <f t="shared" si="4"/>
        <v>0</v>
      </c>
      <c r="Y57" s="37" t="str">
        <f t="shared" si="5"/>
        <v>OK</v>
      </c>
      <c r="Z57" s="215"/>
      <c r="AA57" s="215"/>
      <c r="AB57" s="215"/>
      <c r="AC57" s="142"/>
      <c r="AD57" s="137">
        <f t="shared" si="6"/>
        <v>1900</v>
      </c>
      <c r="AE57" s="149">
        <f t="shared" si="7"/>
        <v>1900</v>
      </c>
    </row>
    <row r="58" spans="1:31" ht="83" customHeight="1" x14ac:dyDescent="0.35">
      <c r="A58" s="31"/>
      <c r="B58" s="18"/>
      <c r="C58" s="27"/>
      <c r="D58" s="27"/>
      <c r="E58" s="27"/>
      <c r="F58" s="27"/>
      <c r="G58" s="19"/>
      <c r="H58" s="18"/>
      <c r="I58" s="208"/>
      <c r="J58" s="18"/>
      <c r="K58" s="18"/>
      <c r="L58" s="18"/>
      <c r="M58" s="18"/>
      <c r="N58" s="18"/>
      <c r="O58" s="18"/>
      <c r="P58" s="23" t="str">
        <f t="shared" si="14"/>
        <v/>
      </c>
      <c r="Q58" s="36">
        <f t="shared" si="15"/>
        <v>0</v>
      </c>
      <c r="R58" s="36">
        <f t="shared" si="16"/>
        <v>0</v>
      </c>
      <c r="S58" s="36">
        <f t="shared" si="17"/>
        <v>0</v>
      </c>
      <c r="T58" s="36">
        <f t="shared" si="18"/>
        <v>0</v>
      </c>
      <c r="U58" s="36">
        <f t="shared" si="19"/>
        <v>0</v>
      </c>
      <c r="V58" s="36">
        <f t="shared" si="20"/>
        <v>0</v>
      </c>
      <c r="W58" s="36">
        <f t="shared" si="3"/>
        <v>0</v>
      </c>
      <c r="X58" s="36">
        <f t="shared" si="4"/>
        <v>0</v>
      </c>
      <c r="Y58" s="37" t="str">
        <f t="shared" si="5"/>
        <v>OK</v>
      </c>
      <c r="Z58" s="215"/>
      <c r="AA58" s="215"/>
      <c r="AB58" s="215"/>
      <c r="AC58" s="142"/>
      <c r="AD58" s="137">
        <f t="shared" si="6"/>
        <v>1900</v>
      </c>
      <c r="AE58" s="149">
        <f t="shared" si="7"/>
        <v>1900</v>
      </c>
    </row>
    <row r="59" spans="1:31" ht="83" customHeight="1" x14ac:dyDescent="0.35">
      <c r="A59" s="31"/>
      <c r="B59" s="18"/>
      <c r="C59" s="27"/>
      <c r="D59" s="27"/>
      <c r="E59" s="27"/>
      <c r="F59" s="27"/>
      <c r="G59" s="19"/>
      <c r="H59" s="18"/>
      <c r="I59" s="208"/>
      <c r="J59" s="18"/>
      <c r="K59" s="18"/>
      <c r="L59" s="18"/>
      <c r="M59" s="18"/>
      <c r="N59" s="18"/>
      <c r="O59" s="18"/>
      <c r="P59" s="23" t="str">
        <f t="shared" si="14"/>
        <v/>
      </c>
      <c r="Q59" s="36">
        <f t="shared" si="15"/>
        <v>0</v>
      </c>
      <c r="R59" s="36">
        <f t="shared" si="16"/>
        <v>0</v>
      </c>
      <c r="S59" s="36">
        <f t="shared" si="17"/>
        <v>0</v>
      </c>
      <c r="T59" s="36">
        <f t="shared" si="18"/>
        <v>0</v>
      </c>
      <c r="U59" s="36">
        <f t="shared" si="19"/>
        <v>0</v>
      </c>
      <c r="V59" s="36">
        <f t="shared" si="20"/>
        <v>0</v>
      </c>
      <c r="W59" s="36">
        <f t="shared" si="3"/>
        <v>0</v>
      </c>
      <c r="X59" s="36">
        <f t="shared" si="4"/>
        <v>0</v>
      </c>
      <c r="Y59" s="37" t="str">
        <f t="shared" si="5"/>
        <v>OK</v>
      </c>
      <c r="Z59" s="215"/>
      <c r="AA59" s="215"/>
      <c r="AB59" s="215"/>
      <c r="AC59" s="142"/>
      <c r="AD59" s="137">
        <f t="shared" si="6"/>
        <v>1900</v>
      </c>
      <c r="AE59" s="149">
        <f t="shared" si="7"/>
        <v>1900</v>
      </c>
    </row>
    <row r="60" spans="1:31" ht="83" customHeight="1" x14ac:dyDescent="0.35">
      <c r="A60" s="31"/>
      <c r="B60" s="18"/>
      <c r="C60" s="27"/>
      <c r="D60" s="27"/>
      <c r="E60" s="27"/>
      <c r="F60" s="27"/>
      <c r="G60" s="19"/>
      <c r="H60" s="18"/>
      <c r="I60" s="208"/>
      <c r="J60" s="18"/>
      <c r="K60" s="18"/>
      <c r="L60" s="18"/>
      <c r="M60" s="18"/>
      <c r="N60" s="18"/>
      <c r="O60" s="18"/>
      <c r="P60" s="23" t="str">
        <f t="shared" si="14"/>
        <v/>
      </c>
      <c r="Q60" s="36">
        <f t="shared" si="15"/>
        <v>0</v>
      </c>
      <c r="R60" s="36">
        <f t="shared" si="16"/>
        <v>0</v>
      </c>
      <c r="S60" s="36">
        <f t="shared" si="17"/>
        <v>0</v>
      </c>
      <c r="T60" s="36">
        <f t="shared" si="18"/>
        <v>0</v>
      </c>
      <c r="U60" s="36">
        <f t="shared" si="19"/>
        <v>0</v>
      </c>
      <c r="V60" s="36">
        <f t="shared" si="20"/>
        <v>0</v>
      </c>
      <c r="W60" s="36">
        <f t="shared" si="3"/>
        <v>0</v>
      </c>
      <c r="X60" s="36">
        <f t="shared" si="4"/>
        <v>0</v>
      </c>
      <c r="Y60" s="37" t="str">
        <f t="shared" si="5"/>
        <v>OK</v>
      </c>
      <c r="Z60" s="215"/>
      <c r="AA60" s="215"/>
      <c r="AB60" s="215"/>
      <c r="AC60" s="142"/>
      <c r="AD60" s="137">
        <f t="shared" si="6"/>
        <v>1900</v>
      </c>
      <c r="AE60" s="149">
        <f t="shared" si="7"/>
        <v>1900</v>
      </c>
    </row>
    <row r="61" spans="1:31" ht="83" customHeight="1" x14ac:dyDescent="0.35">
      <c r="A61" s="31"/>
      <c r="B61" s="18"/>
      <c r="C61" s="27"/>
      <c r="D61" s="27"/>
      <c r="E61" s="27"/>
      <c r="F61" s="27"/>
      <c r="G61" s="19"/>
      <c r="H61" s="18"/>
      <c r="I61" s="208"/>
      <c r="J61" s="18"/>
      <c r="K61" s="18"/>
      <c r="L61" s="18"/>
      <c r="M61" s="18"/>
      <c r="N61" s="18"/>
      <c r="O61" s="18"/>
      <c r="P61" s="23" t="str">
        <f t="shared" si="14"/>
        <v/>
      </c>
      <c r="Q61" s="36">
        <f t="shared" si="15"/>
        <v>0</v>
      </c>
      <c r="R61" s="36">
        <f t="shared" si="16"/>
        <v>0</v>
      </c>
      <c r="S61" s="36">
        <f t="shared" si="17"/>
        <v>0</v>
      </c>
      <c r="T61" s="36">
        <f t="shared" si="18"/>
        <v>0</v>
      </c>
      <c r="U61" s="36">
        <f t="shared" si="19"/>
        <v>0</v>
      </c>
      <c r="V61" s="36">
        <f t="shared" si="20"/>
        <v>0</v>
      </c>
      <c r="W61" s="36">
        <f t="shared" si="3"/>
        <v>0</v>
      </c>
      <c r="X61" s="36">
        <f t="shared" si="4"/>
        <v>0</v>
      </c>
      <c r="Y61" s="37" t="str">
        <f t="shared" si="5"/>
        <v>OK</v>
      </c>
      <c r="Z61" s="215"/>
      <c r="AA61" s="215"/>
      <c r="AB61" s="215"/>
      <c r="AC61" s="142"/>
      <c r="AD61" s="137">
        <f t="shared" si="6"/>
        <v>1900</v>
      </c>
      <c r="AE61" s="149">
        <f t="shared" si="7"/>
        <v>1900</v>
      </c>
    </row>
    <row r="62" spans="1:31" ht="83" customHeight="1" x14ac:dyDescent="0.35">
      <c r="A62" s="31"/>
      <c r="B62" s="18"/>
      <c r="C62" s="27"/>
      <c r="D62" s="27"/>
      <c r="E62" s="27"/>
      <c r="F62" s="27"/>
      <c r="G62" s="19"/>
      <c r="H62" s="18"/>
      <c r="I62" s="208"/>
      <c r="J62" s="18"/>
      <c r="K62" s="18"/>
      <c r="L62" s="18"/>
      <c r="M62" s="18"/>
      <c r="N62" s="18"/>
      <c r="O62" s="18"/>
      <c r="P62" s="23" t="str">
        <f t="shared" si="14"/>
        <v/>
      </c>
      <c r="Q62" s="36">
        <f t="shared" si="15"/>
        <v>0</v>
      </c>
      <c r="R62" s="36">
        <f t="shared" si="16"/>
        <v>0</v>
      </c>
      <c r="S62" s="36">
        <f t="shared" si="17"/>
        <v>0</v>
      </c>
      <c r="T62" s="36">
        <f t="shared" si="18"/>
        <v>0</v>
      </c>
      <c r="U62" s="36">
        <f t="shared" si="19"/>
        <v>0</v>
      </c>
      <c r="V62" s="36">
        <f t="shared" si="20"/>
        <v>0</v>
      </c>
      <c r="W62" s="36">
        <f t="shared" si="3"/>
        <v>0</v>
      </c>
      <c r="X62" s="36">
        <f t="shared" si="4"/>
        <v>0</v>
      </c>
      <c r="Y62" s="37" t="str">
        <f t="shared" si="5"/>
        <v>OK</v>
      </c>
      <c r="Z62" s="215"/>
      <c r="AA62" s="215"/>
      <c r="AB62" s="215"/>
      <c r="AC62" s="142"/>
      <c r="AD62" s="137">
        <f t="shared" si="6"/>
        <v>1900</v>
      </c>
      <c r="AE62" s="149">
        <f t="shared" si="7"/>
        <v>1900</v>
      </c>
    </row>
    <row r="63" spans="1:31" ht="83" customHeight="1" x14ac:dyDescent="0.35">
      <c r="A63" s="31"/>
      <c r="B63" s="18"/>
      <c r="C63" s="27"/>
      <c r="D63" s="27"/>
      <c r="E63" s="27"/>
      <c r="F63" s="27"/>
      <c r="G63" s="19"/>
      <c r="H63" s="18"/>
      <c r="I63" s="208"/>
      <c r="J63" s="18"/>
      <c r="K63" s="18"/>
      <c r="L63" s="18"/>
      <c r="M63" s="18"/>
      <c r="N63" s="18"/>
      <c r="O63" s="18"/>
      <c r="P63" s="23" t="str">
        <f t="shared" si="14"/>
        <v/>
      </c>
      <c r="Q63" s="36">
        <f t="shared" si="15"/>
        <v>0</v>
      </c>
      <c r="R63" s="36">
        <f t="shared" si="16"/>
        <v>0</v>
      </c>
      <c r="S63" s="36">
        <f t="shared" si="17"/>
        <v>0</v>
      </c>
      <c r="T63" s="36">
        <f t="shared" si="18"/>
        <v>0</v>
      </c>
      <c r="U63" s="36">
        <f t="shared" si="19"/>
        <v>0</v>
      </c>
      <c r="V63" s="36">
        <f t="shared" si="20"/>
        <v>0</v>
      </c>
      <c r="W63" s="36">
        <f t="shared" si="3"/>
        <v>0</v>
      </c>
      <c r="X63" s="36">
        <f t="shared" si="4"/>
        <v>0</v>
      </c>
      <c r="Y63" s="37" t="str">
        <f t="shared" si="5"/>
        <v>OK</v>
      </c>
      <c r="Z63" s="215"/>
      <c r="AA63" s="215"/>
      <c r="AB63" s="215"/>
      <c r="AC63" s="142"/>
      <c r="AD63" s="137">
        <f t="shared" si="6"/>
        <v>1900</v>
      </c>
      <c r="AE63" s="149">
        <f t="shared" si="7"/>
        <v>1900</v>
      </c>
    </row>
    <row r="64" spans="1:31" ht="83" customHeight="1" x14ac:dyDescent="0.35">
      <c r="A64" s="31"/>
      <c r="B64" s="18"/>
      <c r="C64" s="27"/>
      <c r="D64" s="27"/>
      <c r="E64" s="27"/>
      <c r="F64" s="27"/>
      <c r="G64" s="19"/>
      <c r="H64" s="18"/>
      <c r="I64" s="208"/>
      <c r="J64" s="18"/>
      <c r="K64" s="18"/>
      <c r="L64" s="18"/>
      <c r="M64" s="18"/>
      <c r="N64" s="18"/>
      <c r="O64" s="18"/>
      <c r="P64" s="23" t="str">
        <f t="shared" si="14"/>
        <v/>
      </c>
      <c r="Q64" s="36">
        <f t="shared" si="15"/>
        <v>0</v>
      </c>
      <c r="R64" s="36">
        <f t="shared" si="16"/>
        <v>0</v>
      </c>
      <c r="S64" s="36">
        <f t="shared" si="17"/>
        <v>0</v>
      </c>
      <c r="T64" s="36">
        <f t="shared" si="18"/>
        <v>0</v>
      </c>
      <c r="U64" s="36">
        <f t="shared" si="19"/>
        <v>0</v>
      </c>
      <c r="V64" s="36">
        <f t="shared" si="20"/>
        <v>0</v>
      </c>
      <c r="W64" s="36">
        <f t="shared" ref="W64:W95" si="21">($B64/60)*(N64/100)*60</f>
        <v>0</v>
      </c>
      <c r="X64" s="36">
        <f t="shared" ref="X64:X95" si="22">($B64/60)*(O64/100)*60</f>
        <v>0</v>
      </c>
      <c r="Y64" s="37" t="str">
        <f t="shared" ref="Y64:Y95" si="23">IF(SUM(Q64:X64)=B64,"OK","Error")</f>
        <v>OK</v>
      </c>
      <c r="Z64" s="215"/>
      <c r="AA64" s="215"/>
      <c r="AB64" s="215"/>
      <c r="AC64" s="142"/>
      <c r="AD64" s="137">
        <f t="shared" ref="AD64:AD95" si="24">YEAR(A64)</f>
        <v>1900</v>
      </c>
      <c r="AE64" s="149">
        <f t="shared" ref="AE64:AE95" si="25">YEAR(A64)</f>
        <v>1900</v>
      </c>
    </row>
    <row r="65" spans="1:31" ht="83" customHeight="1" x14ac:dyDescent="0.35">
      <c r="A65" s="31"/>
      <c r="B65" s="18"/>
      <c r="C65" s="27"/>
      <c r="D65" s="27"/>
      <c r="E65" s="27"/>
      <c r="F65" s="27"/>
      <c r="G65" s="19"/>
      <c r="H65" s="18"/>
      <c r="I65" s="208"/>
      <c r="J65" s="18"/>
      <c r="K65" s="18"/>
      <c r="L65" s="18"/>
      <c r="M65" s="18"/>
      <c r="N65" s="18"/>
      <c r="O65" s="18"/>
      <c r="P65" s="23" t="str">
        <f t="shared" si="14"/>
        <v/>
      </c>
      <c r="Q65" s="36">
        <f t="shared" si="15"/>
        <v>0</v>
      </c>
      <c r="R65" s="36">
        <f t="shared" si="16"/>
        <v>0</v>
      </c>
      <c r="S65" s="36">
        <f t="shared" si="17"/>
        <v>0</v>
      </c>
      <c r="T65" s="36">
        <f t="shared" si="18"/>
        <v>0</v>
      </c>
      <c r="U65" s="36">
        <f t="shared" si="19"/>
        <v>0</v>
      </c>
      <c r="V65" s="36">
        <f t="shared" si="20"/>
        <v>0</v>
      </c>
      <c r="W65" s="36">
        <f t="shared" si="21"/>
        <v>0</v>
      </c>
      <c r="X65" s="36">
        <f t="shared" si="22"/>
        <v>0</v>
      </c>
      <c r="Y65" s="37" t="str">
        <f t="shared" si="23"/>
        <v>OK</v>
      </c>
      <c r="Z65" s="215"/>
      <c r="AA65" s="215"/>
      <c r="AB65" s="215"/>
      <c r="AC65" s="142"/>
      <c r="AD65" s="137">
        <f t="shared" si="24"/>
        <v>1900</v>
      </c>
      <c r="AE65" s="149">
        <f t="shared" si="25"/>
        <v>1900</v>
      </c>
    </row>
    <row r="66" spans="1:31" ht="83" customHeight="1" x14ac:dyDescent="0.35">
      <c r="A66" s="31"/>
      <c r="B66" s="18"/>
      <c r="C66" s="27"/>
      <c r="D66" s="27"/>
      <c r="E66" s="27"/>
      <c r="F66" s="27"/>
      <c r="G66" s="19"/>
      <c r="H66" s="18"/>
      <c r="I66" s="208"/>
      <c r="J66" s="18"/>
      <c r="K66" s="18"/>
      <c r="L66" s="18"/>
      <c r="M66" s="18"/>
      <c r="N66" s="18"/>
      <c r="O66" s="18"/>
      <c r="P66" s="23" t="str">
        <f t="shared" si="14"/>
        <v/>
      </c>
      <c r="Q66" s="36">
        <f t="shared" si="15"/>
        <v>0</v>
      </c>
      <c r="R66" s="36">
        <f t="shared" si="16"/>
        <v>0</v>
      </c>
      <c r="S66" s="36">
        <f t="shared" si="17"/>
        <v>0</v>
      </c>
      <c r="T66" s="36">
        <f t="shared" si="18"/>
        <v>0</v>
      </c>
      <c r="U66" s="36">
        <f t="shared" si="19"/>
        <v>0</v>
      </c>
      <c r="V66" s="36">
        <f t="shared" si="20"/>
        <v>0</v>
      </c>
      <c r="W66" s="36">
        <f t="shared" si="21"/>
        <v>0</v>
      </c>
      <c r="X66" s="36">
        <f t="shared" si="22"/>
        <v>0</v>
      </c>
      <c r="Y66" s="37" t="str">
        <f t="shared" si="23"/>
        <v>OK</v>
      </c>
      <c r="Z66" s="215"/>
      <c r="AA66" s="215"/>
      <c r="AB66" s="215"/>
      <c r="AC66" s="142"/>
      <c r="AD66" s="137">
        <f t="shared" si="24"/>
        <v>1900</v>
      </c>
      <c r="AE66" s="149">
        <f t="shared" si="25"/>
        <v>1900</v>
      </c>
    </row>
    <row r="67" spans="1:31" ht="83" customHeight="1" x14ac:dyDescent="0.35">
      <c r="A67" s="31"/>
      <c r="B67" s="18"/>
      <c r="C67" s="27"/>
      <c r="D67" s="27"/>
      <c r="E67" s="27"/>
      <c r="F67" s="27"/>
      <c r="G67" s="19"/>
      <c r="H67" s="18"/>
      <c r="I67" s="208"/>
      <c r="J67" s="18"/>
      <c r="K67" s="18"/>
      <c r="L67" s="18"/>
      <c r="M67" s="18"/>
      <c r="N67" s="18"/>
      <c r="O67" s="18"/>
      <c r="P67" s="23" t="str">
        <f t="shared" si="14"/>
        <v/>
      </c>
      <c r="Q67" s="36">
        <f t="shared" si="15"/>
        <v>0</v>
      </c>
      <c r="R67" s="36">
        <f t="shared" si="16"/>
        <v>0</v>
      </c>
      <c r="S67" s="36">
        <f t="shared" si="17"/>
        <v>0</v>
      </c>
      <c r="T67" s="36">
        <f t="shared" si="18"/>
        <v>0</v>
      </c>
      <c r="U67" s="36">
        <f t="shared" si="19"/>
        <v>0</v>
      </c>
      <c r="V67" s="36">
        <f t="shared" si="20"/>
        <v>0</v>
      </c>
      <c r="W67" s="36">
        <f t="shared" si="21"/>
        <v>0</v>
      </c>
      <c r="X67" s="36">
        <f t="shared" si="22"/>
        <v>0</v>
      </c>
      <c r="Y67" s="37" t="str">
        <f t="shared" si="23"/>
        <v>OK</v>
      </c>
      <c r="Z67" s="215"/>
      <c r="AA67" s="215"/>
      <c r="AB67" s="215"/>
      <c r="AC67" s="142"/>
      <c r="AD67" s="137">
        <f t="shared" si="24"/>
        <v>1900</v>
      </c>
      <c r="AE67" s="149">
        <f t="shared" si="25"/>
        <v>1900</v>
      </c>
    </row>
    <row r="68" spans="1:31" ht="83" customHeight="1" x14ac:dyDescent="0.35">
      <c r="A68" s="31"/>
      <c r="B68" s="18"/>
      <c r="C68" s="27"/>
      <c r="D68" s="27"/>
      <c r="E68" s="27"/>
      <c r="F68" s="27"/>
      <c r="G68" s="19"/>
      <c r="H68" s="18"/>
      <c r="I68" s="208"/>
      <c r="J68" s="18"/>
      <c r="K68" s="18"/>
      <c r="L68" s="18"/>
      <c r="M68" s="18"/>
      <c r="N68" s="18"/>
      <c r="O68" s="18"/>
      <c r="P68" s="23" t="str">
        <f t="shared" si="14"/>
        <v/>
      </c>
      <c r="Q68" s="36">
        <f t="shared" si="15"/>
        <v>0</v>
      </c>
      <c r="R68" s="36">
        <f t="shared" si="16"/>
        <v>0</v>
      </c>
      <c r="S68" s="36">
        <f t="shared" si="17"/>
        <v>0</v>
      </c>
      <c r="T68" s="36">
        <f t="shared" si="18"/>
        <v>0</v>
      </c>
      <c r="U68" s="36">
        <f t="shared" si="19"/>
        <v>0</v>
      </c>
      <c r="V68" s="36">
        <f t="shared" si="20"/>
        <v>0</v>
      </c>
      <c r="W68" s="36">
        <f t="shared" si="21"/>
        <v>0</v>
      </c>
      <c r="X68" s="36">
        <f t="shared" si="22"/>
        <v>0</v>
      </c>
      <c r="Y68" s="37" t="str">
        <f t="shared" si="23"/>
        <v>OK</v>
      </c>
      <c r="Z68" s="215"/>
      <c r="AA68" s="215"/>
      <c r="AB68" s="215"/>
      <c r="AC68" s="142"/>
      <c r="AD68" s="137">
        <f t="shared" si="24"/>
        <v>1900</v>
      </c>
      <c r="AE68" s="149">
        <f t="shared" si="25"/>
        <v>1900</v>
      </c>
    </row>
    <row r="69" spans="1:31" ht="83" customHeight="1" x14ac:dyDescent="0.35">
      <c r="A69" s="31"/>
      <c r="B69" s="18"/>
      <c r="C69" s="27"/>
      <c r="D69" s="27"/>
      <c r="E69" s="27"/>
      <c r="F69" s="27"/>
      <c r="G69" s="19"/>
      <c r="H69" s="18"/>
      <c r="I69" s="208"/>
      <c r="J69" s="18"/>
      <c r="K69" s="18"/>
      <c r="L69" s="18"/>
      <c r="M69" s="18"/>
      <c r="N69" s="18"/>
      <c r="O69" s="18"/>
      <c r="P69" s="23" t="str">
        <f t="shared" si="14"/>
        <v/>
      </c>
      <c r="Q69" s="36">
        <f t="shared" si="15"/>
        <v>0</v>
      </c>
      <c r="R69" s="36">
        <f t="shared" si="16"/>
        <v>0</v>
      </c>
      <c r="S69" s="36">
        <f t="shared" si="17"/>
        <v>0</v>
      </c>
      <c r="T69" s="36">
        <f t="shared" si="18"/>
        <v>0</v>
      </c>
      <c r="U69" s="36">
        <f t="shared" si="19"/>
        <v>0</v>
      </c>
      <c r="V69" s="36">
        <f t="shared" si="20"/>
        <v>0</v>
      </c>
      <c r="W69" s="36">
        <f t="shared" si="21"/>
        <v>0</v>
      </c>
      <c r="X69" s="36">
        <f t="shared" si="22"/>
        <v>0</v>
      </c>
      <c r="Y69" s="37" t="str">
        <f t="shared" si="23"/>
        <v>OK</v>
      </c>
      <c r="Z69" s="215"/>
      <c r="AA69" s="215"/>
      <c r="AB69" s="215"/>
      <c r="AC69" s="142"/>
      <c r="AD69" s="137">
        <f t="shared" si="24"/>
        <v>1900</v>
      </c>
      <c r="AE69" s="149">
        <f t="shared" si="25"/>
        <v>1900</v>
      </c>
    </row>
    <row r="70" spans="1:31" ht="83" customHeight="1" x14ac:dyDescent="0.35">
      <c r="A70" s="31"/>
      <c r="B70" s="18"/>
      <c r="C70" s="27"/>
      <c r="D70" s="27"/>
      <c r="E70" s="27"/>
      <c r="F70" s="27"/>
      <c r="G70" s="19"/>
      <c r="H70" s="18"/>
      <c r="I70" s="208"/>
      <c r="J70" s="18"/>
      <c r="K70" s="18"/>
      <c r="L70" s="18"/>
      <c r="M70" s="18"/>
      <c r="N70" s="18"/>
      <c r="O70" s="18"/>
      <c r="P70" s="23" t="str">
        <f t="shared" si="14"/>
        <v/>
      </c>
      <c r="Q70" s="36">
        <f t="shared" si="15"/>
        <v>0</v>
      </c>
      <c r="R70" s="36">
        <f t="shared" si="16"/>
        <v>0</v>
      </c>
      <c r="S70" s="36">
        <f t="shared" si="17"/>
        <v>0</v>
      </c>
      <c r="T70" s="36">
        <f t="shared" si="18"/>
        <v>0</v>
      </c>
      <c r="U70" s="36">
        <f t="shared" si="19"/>
        <v>0</v>
      </c>
      <c r="V70" s="36">
        <f t="shared" si="20"/>
        <v>0</v>
      </c>
      <c r="W70" s="36">
        <f t="shared" si="21"/>
        <v>0</v>
      </c>
      <c r="X70" s="36">
        <f t="shared" si="22"/>
        <v>0</v>
      </c>
      <c r="Y70" s="37" t="str">
        <f t="shared" si="23"/>
        <v>OK</v>
      </c>
      <c r="Z70" s="215"/>
      <c r="AA70" s="215"/>
      <c r="AB70" s="215"/>
      <c r="AC70" s="142"/>
      <c r="AD70" s="137">
        <f t="shared" si="24"/>
        <v>1900</v>
      </c>
      <c r="AE70" s="149">
        <f t="shared" si="25"/>
        <v>1900</v>
      </c>
    </row>
    <row r="71" spans="1:31" ht="83" customHeight="1" x14ac:dyDescent="0.35">
      <c r="A71" s="31"/>
      <c r="B71" s="18"/>
      <c r="C71" s="27"/>
      <c r="D71" s="27"/>
      <c r="E71" s="27"/>
      <c r="F71" s="27"/>
      <c r="G71" s="19"/>
      <c r="H71" s="18"/>
      <c r="I71" s="208"/>
      <c r="J71" s="18"/>
      <c r="K71" s="18"/>
      <c r="L71" s="18"/>
      <c r="M71" s="18"/>
      <c r="N71" s="18"/>
      <c r="O71" s="18"/>
      <c r="P71" s="23" t="str">
        <f t="shared" si="14"/>
        <v/>
      </c>
      <c r="Q71" s="36">
        <f t="shared" si="15"/>
        <v>0</v>
      </c>
      <c r="R71" s="36">
        <f t="shared" si="16"/>
        <v>0</v>
      </c>
      <c r="S71" s="36">
        <f t="shared" si="17"/>
        <v>0</v>
      </c>
      <c r="T71" s="36">
        <f t="shared" si="18"/>
        <v>0</v>
      </c>
      <c r="U71" s="36">
        <f t="shared" si="19"/>
        <v>0</v>
      </c>
      <c r="V71" s="36">
        <f t="shared" si="20"/>
        <v>0</v>
      </c>
      <c r="W71" s="36">
        <f t="shared" si="21"/>
        <v>0</v>
      </c>
      <c r="X71" s="36">
        <f t="shared" si="22"/>
        <v>0</v>
      </c>
      <c r="Y71" s="37" t="str">
        <f t="shared" si="23"/>
        <v>OK</v>
      </c>
      <c r="Z71" s="215"/>
      <c r="AA71" s="215"/>
      <c r="AB71" s="215"/>
      <c r="AC71" s="142"/>
      <c r="AD71" s="137">
        <f t="shared" si="24"/>
        <v>1900</v>
      </c>
      <c r="AE71" s="149">
        <f t="shared" si="25"/>
        <v>1900</v>
      </c>
    </row>
    <row r="72" spans="1:31" ht="83" customHeight="1" x14ac:dyDescent="0.35">
      <c r="A72" s="31"/>
      <c r="B72" s="18"/>
      <c r="C72" s="27"/>
      <c r="D72" s="27"/>
      <c r="E72" s="27"/>
      <c r="F72" s="27"/>
      <c r="G72" s="19"/>
      <c r="H72" s="18"/>
      <c r="I72" s="208"/>
      <c r="J72" s="18"/>
      <c r="K72" s="18"/>
      <c r="L72" s="18"/>
      <c r="M72" s="18"/>
      <c r="N72" s="18"/>
      <c r="O72" s="18"/>
      <c r="P72" s="23" t="str">
        <f t="shared" si="14"/>
        <v/>
      </c>
      <c r="Q72" s="36">
        <f t="shared" si="15"/>
        <v>0</v>
      </c>
      <c r="R72" s="36">
        <f t="shared" si="16"/>
        <v>0</v>
      </c>
      <c r="S72" s="36">
        <f t="shared" si="17"/>
        <v>0</v>
      </c>
      <c r="T72" s="36">
        <f t="shared" si="18"/>
        <v>0</v>
      </c>
      <c r="U72" s="36">
        <f t="shared" si="19"/>
        <v>0</v>
      </c>
      <c r="V72" s="36">
        <f t="shared" si="20"/>
        <v>0</v>
      </c>
      <c r="W72" s="36">
        <f t="shared" si="21"/>
        <v>0</v>
      </c>
      <c r="X72" s="36">
        <f t="shared" si="22"/>
        <v>0</v>
      </c>
      <c r="Y72" s="37" t="str">
        <f t="shared" si="23"/>
        <v>OK</v>
      </c>
      <c r="Z72" s="215"/>
      <c r="AA72" s="215"/>
      <c r="AB72" s="215"/>
      <c r="AC72" s="142"/>
      <c r="AD72" s="137">
        <f t="shared" si="24"/>
        <v>1900</v>
      </c>
      <c r="AE72" s="149">
        <f t="shared" si="25"/>
        <v>1900</v>
      </c>
    </row>
    <row r="73" spans="1:31" ht="83" customHeight="1" x14ac:dyDescent="0.35">
      <c r="A73" s="31"/>
      <c r="B73" s="18"/>
      <c r="C73" s="27"/>
      <c r="D73" s="27"/>
      <c r="E73" s="27"/>
      <c r="F73" s="27"/>
      <c r="G73" s="19"/>
      <c r="H73" s="18"/>
      <c r="I73" s="208"/>
      <c r="J73" s="18"/>
      <c r="K73" s="18"/>
      <c r="L73" s="18"/>
      <c r="M73" s="18"/>
      <c r="N73" s="18"/>
      <c r="O73" s="18"/>
      <c r="P73" s="23" t="str">
        <f t="shared" si="14"/>
        <v/>
      </c>
      <c r="Q73" s="36">
        <f t="shared" si="15"/>
        <v>0</v>
      </c>
      <c r="R73" s="36">
        <f t="shared" si="16"/>
        <v>0</v>
      </c>
      <c r="S73" s="36">
        <f t="shared" si="17"/>
        <v>0</v>
      </c>
      <c r="T73" s="36">
        <f t="shared" si="18"/>
        <v>0</v>
      </c>
      <c r="U73" s="36">
        <f t="shared" si="19"/>
        <v>0</v>
      </c>
      <c r="V73" s="36">
        <f t="shared" si="20"/>
        <v>0</v>
      </c>
      <c r="W73" s="36">
        <f t="shared" si="21"/>
        <v>0</v>
      </c>
      <c r="X73" s="36">
        <f t="shared" si="22"/>
        <v>0</v>
      </c>
      <c r="Y73" s="37" t="str">
        <f t="shared" si="23"/>
        <v>OK</v>
      </c>
      <c r="Z73" s="215"/>
      <c r="AA73" s="215"/>
      <c r="AB73" s="215"/>
      <c r="AC73" s="142"/>
      <c r="AD73" s="137">
        <f t="shared" si="24"/>
        <v>1900</v>
      </c>
      <c r="AE73" s="149">
        <f t="shared" si="25"/>
        <v>1900</v>
      </c>
    </row>
    <row r="74" spans="1:31" ht="83" customHeight="1" x14ac:dyDescent="0.35">
      <c r="A74" s="31"/>
      <c r="B74" s="18"/>
      <c r="C74" s="27"/>
      <c r="D74" s="27"/>
      <c r="E74" s="27"/>
      <c r="F74" s="27"/>
      <c r="G74" s="19"/>
      <c r="H74" s="18"/>
      <c r="I74" s="208"/>
      <c r="J74" s="18"/>
      <c r="K74" s="18"/>
      <c r="L74" s="18"/>
      <c r="M74" s="18"/>
      <c r="N74" s="18"/>
      <c r="O74" s="18"/>
      <c r="P74" s="23" t="str">
        <f t="shared" si="14"/>
        <v/>
      </c>
      <c r="Q74" s="36">
        <f t="shared" si="15"/>
        <v>0</v>
      </c>
      <c r="R74" s="36">
        <f t="shared" si="16"/>
        <v>0</v>
      </c>
      <c r="S74" s="36">
        <f t="shared" si="17"/>
        <v>0</v>
      </c>
      <c r="T74" s="36">
        <f t="shared" si="18"/>
        <v>0</v>
      </c>
      <c r="U74" s="36">
        <f t="shared" si="19"/>
        <v>0</v>
      </c>
      <c r="V74" s="36">
        <f t="shared" si="20"/>
        <v>0</v>
      </c>
      <c r="W74" s="36">
        <f t="shared" si="21"/>
        <v>0</v>
      </c>
      <c r="X74" s="36">
        <f t="shared" si="22"/>
        <v>0</v>
      </c>
      <c r="Y74" s="37" t="str">
        <f t="shared" si="23"/>
        <v>OK</v>
      </c>
      <c r="Z74" s="215"/>
      <c r="AA74" s="215"/>
      <c r="AB74" s="215"/>
      <c r="AC74" s="142"/>
      <c r="AD74" s="137">
        <f t="shared" si="24"/>
        <v>1900</v>
      </c>
      <c r="AE74" s="149">
        <f t="shared" si="25"/>
        <v>1900</v>
      </c>
    </row>
    <row r="75" spans="1:31" ht="83" customHeight="1" x14ac:dyDescent="0.35">
      <c r="A75" s="31"/>
      <c r="B75" s="18"/>
      <c r="C75" s="27"/>
      <c r="D75" s="27"/>
      <c r="E75" s="27"/>
      <c r="F75" s="27"/>
      <c r="G75" s="19"/>
      <c r="H75" s="18"/>
      <c r="I75" s="208"/>
      <c r="J75" s="18"/>
      <c r="K75" s="18"/>
      <c r="L75" s="18"/>
      <c r="M75" s="18"/>
      <c r="N75" s="18"/>
      <c r="O75" s="18"/>
      <c r="P75" s="23" t="str">
        <f t="shared" si="14"/>
        <v/>
      </c>
      <c r="Q75" s="36">
        <f t="shared" si="15"/>
        <v>0</v>
      </c>
      <c r="R75" s="36">
        <f t="shared" si="16"/>
        <v>0</v>
      </c>
      <c r="S75" s="36">
        <f t="shared" si="17"/>
        <v>0</v>
      </c>
      <c r="T75" s="36">
        <f t="shared" si="18"/>
        <v>0</v>
      </c>
      <c r="U75" s="36">
        <f t="shared" si="19"/>
        <v>0</v>
      </c>
      <c r="V75" s="36">
        <f t="shared" si="20"/>
        <v>0</v>
      </c>
      <c r="W75" s="36">
        <f t="shared" si="21"/>
        <v>0</v>
      </c>
      <c r="X75" s="36">
        <f t="shared" si="22"/>
        <v>0</v>
      </c>
      <c r="Y75" s="37" t="str">
        <f t="shared" si="23"/>
        <v>OK</v>
      </c>
      <c r="Z75" s="215"/>
      <c r="AA75" s="215"/>
      <c r="AB75" s="215"/>
      <c r="AC75" s="142"/>
      <c r="AD75" s="137">
        <f t="shared" si="24"/>
        <v>1900</v>
      </c>
      <c r="AE75" s="149">
        <f t="shared" si="25"/>
        <v>1900</v>
      </c>
    </row>
    <row r="76" spans="1:31" ht="83" customHeight="1" x14ac:dyDescent="0.35">
      <c r="A76" s="31"/>
      <c r="B76" s="18"/>
      <c r="C76" s="27"/>
      <c r="D76" s="27"/>
      <c r="E76" s="27"/>
      <c r="F76" s="27"/>
      <c r="G76" s="19"/>
      <c r="H76" s="18"/>
      <c r="I76" s="208"/>
      <c r="J76" s="18"/>
      <c r="K76" s="18"/>
      <c r="L76" s="18"/>
      <c r="M76" s="18"/>
      <c r="N76" s="18"/>
      <c r="O76" s="18"/>
      <c r="P76" s="23" t="str">
        <f t="shared" si="14"/>
        <v/>
      </c>
      <c r="Q76" s="36">
        <f t="shared" si="15"/>
        <v>0</v>
      </c>
      <c r="R76" s="36">
        <f t="shared" si="16"/>
        <v>0</v>
      </c>
      <c r="S76" s="36">
        <f t="shared" si="17"/>
        <v>0</v>
      </c>
      <c r="T76" s="36">
        <f t="shared" si="18"/>
        <v>0</v>
      </c>
      <c r="U76" s="36">
        <f t="shared" si="19"/>
        <v>0</v>
      </c>
      <c r="V76" s="36">
        <f t="shared" si="20"/>
        <v>0</v>
      </c>
      <c r="W76" s="36">
        <f t="shared" si="21"/>
        <v>0</v>
      </c>
      <c r="X76" s="36">
        <f t="shared" si="22"/>
        <v>0</v>
      </c>
      <c r="Y76" s="37" t="str">
        <f t="shared" si="23"/>
        <v>OK</v>
      </c>
      <c r="Z76" s="215"/>
      <c r="AA76" s="215"/>
      <c r="AB76" s="215"/>
      <c r="AC76" s="142"/>
      <c r="AD76" s="137">
        <f t="shared" si="24"/>
        <v>1900</v>
      </c>
      <c r="AE76" s="149">
        <f t="shared" si="25"/>
        <v>1900</v>
      </c>
    </row>
    <row r="77" spans="1:31" ht="83" customHeight="1" x14ac:dyDescent="0.35">
      <c r="A77" s="31"/>
      <c r="B77" s="18"/>
      <c r="C77" s="27"/>
      <c r="D77" s="27"/>
      <c r="E77" s="27"/>
      <c r="F77" s="27"/>
      <c r="G77" s="19"/>
      <c r="H77" s="18"/>
      <c r="I77" s="208"/>
      <c r="J77" s="18"/>
      <c r="K77" s="18"/>
      <c r="L77" s="18"/>
      <c r="M77" s="18"/>
      <c r="N77" s="18"/>
      <c r="O77" s="18"/>
      <c r="P77" s="23" t="str">
        <f t="shared" si="14"/>
        <v/>
      </c>
      <c r="Q77" s="36">
        <f t="shared" si="15"/>
        <v>0</v>
      </c>
      <c r="R77" s="36">
        <f t="shared" si="16"/>
        <v>0</v>
      </c>
      <c r="S77" s="36">
        <f t="shared" si="17"/>
        <v>0</v>
      </c>
      <c r="T77" s="36">
        <f t="shared" si="18"/>
        <v>0</v>
      </c>
      <c r="U77" s="36">
        <f t="shared" si="19"/>
        <v>0</v>
      </c>
      <c r="V77" s="36">
        <f t="shared" si="20"/>
        <v>0</v>
      </c>
      <c r="W77" s="36">
        <f t="shared" si="21"/>
        <v>0</v>
      </c>
      <c r="X77" s="36">
        <f t="shared" si="22"/>
        <v>0</v>
      </c>
      <c r="Y77" s="37" t="str">
        <f t="shared" si="23"/>
        <v>OK</v>
      </c>
      <c r="Z77" s="215"/>
      <c r="AA77" s="215"/>
      <c r="AB77" s="215"/>
      <c r="AC77" s="142"/>
      <c r="AD77" s="137">
        <f t="shared" si="24"/>
        <v>1900</v>
      </c>
      <c r="AE77" s="149">
        <f t="shared" si="25"/>
        <v>1900</v>
      </c>
    </row>
    <row r="78" spans="1:31" ht="83" customHeight="1" x14ac:dyDescent="0.35">
      <c r="A78" s="31"/>
      <c r="B78" s="18"/>
      <c r="C78" s="27"/>
      <c r="D78" s="27"/>
      <c r="E78" s="27"/>
      <c r="F78" s="27"/>
      <c r="G78" s="19"/>
      <c r="H78" s="18"/>
      <c r="I78" s="208"/>
      <c r="J78" s="18"/>
      <c r="K78" s="18"/>
      <c r="L78" s="18"/>
      <c r="M78" s="18"/>
      <c r="N78" s="18"/>
      <c r="O78" s="18"/>
      <c r="P78" s="23" t="str">
        <f t="shared" si="14"/>
        <v/>
      </c>
      <c r="Q78" s="36">
        <f t="shared" si="15"/>
        <v>0</v>
      </c>
      <c r="R78" s="36">
        <f t="shared" si="16"/>
        <v>0</v>
      </c>
      <c r="S78" s="36">
        <f t="shared" si="17"/>
        <v>0</v>
      </c>
      <c r="T78" s="36">
        <f t="shared" si="18"/>
        <v>0</v>
      </c>
      <c r="U78" s="36">
        <f t="shared" si="19"/>
        <v>0</v>
      </c>
      <c r="V78" s="36">
        <f t="shared" si="20"/>
        <v>0</v>
      </c>
      <c r="W78" s="36">
        <f t="shared" si="21"/>
        <v>0</v>
      </c>
      <c r="X78" s="36">
        <f t="shared" si="22"/>
        <v>0</v>
      </c>
      <c r="Y78" s="37" t="str">
        <f t="shared" si="23"/>
        <v>OK</v>
      </c>
      <c r="Z78" s="215"/>
      <c r="AA78" s="215"/>
      <c r="AB78" s="215"/>
      <c r="AC78" s="142"/>
      <c r="AD78" s="137">
        <f t="shared" si="24"/>
        <v>1900</v>
      </c>
      <c r="AE78" s="149">
        <f t="shared" si="25"/>
        <v>1900</v>
      </c>
    </row>
    <row r="79" spans="1:31" ht="83" customHeight="1" x14ac:dyDescent="0.35">
      <c r="A79" s="31"/>
      <c r="B79" s="18"/>
      <c r="C79" s="27"/>
      <c r="D79" s="27"/>
      <c r="E79" s="27"/>
      <c r="F79" s="27"/>
      <c r="G79" s="19"/>
      <c r="H79" s="18"/>
      <c r="I79" s="208"/>
      <c r="J79" s="18"/>
      <c r="K79" s="18"/>
      <c r="L79" s="18"/>
      <c r="M79" s="18"/>
      <c r="N79" s="18"/>
      <c r="O79" s="18"/>
      <c r="P79" s="23" t="str">
        <f t="shared" si="14"/>
        <v/>
      </c>
      <c r="Q79" s="36">
        <f t="shared" si="15"/>
        <v>0</v>
      </c>
      <c r="R79" s="36">
        <f t="shared" si="16"/>
        <v>0</v>
      </c>
      <c r="S79" s="36">
        <f t="shared" si="17"/>
        <v>0</v>
      </c>
      <c r="T79" s="36">
        <f t="shared" si="18"/>
        <v>0</v>
      </c>
      <c r="U79" s="36">
        <f t="shared" si="19"/>
        <v>0</v>
      </c>
      <c r="V79" s="36">
        <f t="shared" si="20"/>
        <v>0</v>
      </c>
      <c r="W79" s="36">
        <f t="shared" si="21"/>
        <v>0</v>
      </c>
      <c r="X79" s="36">
        <f t="shared" si="22"/>
        <v>0</v>
      </c>
      <c r="Y79" s="37" t="str">
        <f t="shared" si="23"/>
        <v>OK</v>
      </c>
      <c r="Z79" s="215"/>
      <c r="AA79" s="215"/>
      <c r="AB79" s="215"/>
      <c r="AC79" s="142"/>
      <c r="AD79" s="137">
        <f t="shared" si="24"/>
        <v>1900</v>
      </c>
      <c r="AE79" s="149">
        <f t="shared" si="25"/>
        <v>1900</v>
      </c>
    </row>
    <row r="80" spans="1:31" ht="83" customHeight="1" x14ac:dyDescent="0.35">
      <c r="A80" s="31"/>
      <c r="B80" s="18"/>
      <c r="C80" s="27"/>
      <c r="D80" s="27"/>
      <c r="E80" s="27"/>
      <c r="F80" s="27"/>
      <c r="G80" s="19"/>
      <c r="H80" s="18"/>
      <c r="I80" s="208"/>
      <c r="J80" s="18"/>
      <c r="K80" s="18"/>
      <c r="L80" s="18"/>
      <c r="M80" s="18"/>
      <c r="N80" s="18"/>
      <c r="O80" s="18"/>
      <c r="P80" s="23" t="str">
        <f t="shared" si="14"/>
        <v/>
      </c>
      <c r="Q80" s="36">
        <f t="shared" si="15"/>
        <v>0</v>
      </c>
      <c r="R80" s="36">
        <f t="shared" si="16"/>
        <v>0</v>
      </c>
      <c r="S80" s="36">
        <f t="shared" si="17"/>
        <v>0</v>
      </c>
      <c r="T80" s="36">
        <f t="shared" si="18"/>
        <v>0</v>
      </c>
      <c r="U80" s="36">
        <f t="shared" si="19"/>
        <v>0</v>
      </c>
      <c r="V80" s="36">
        <f t="shared" si="20"/>
        <v>0</v>
      </c>
      <c r="W80" s="36">
        <f t="shared" si="21"/>
        <v>0</v>
      </c>
      <c r="X80" s="36">
        <f t="shared" si="22"/>
        <v>0</v>
      </c>
      <c r="Y80" s="37" t="str">
        <f t="shared" si="23"/>
        <v>OK</v>
      </c>
      <c r="Z80" s="215"/>
      <c r="AA80" s="215"/>
      <c r="AB80" s="215"/>
      <c r="AC80" s="142"/>
      <c r="AD80" s="137">
        <f t="shared" si="24"/>
        <v>1900</v>
      </c>
      <c r="AE80" s="149">
        <f t="shared" si="25"/>
        <v>1900</v>
      </c>
    </row>
    <row r="81" spans="1:31" ht="83" customHeight="1" x14ac:dyDescent="0.35">
      <c r="A81" s="31"/>
      <c r="B81" s="18"/>
      <c r="C81" s="27"/>
      <c r="D81" s="27"/>
      <c r="E81" s="27"/>
      <c r="F81" s="27"/>
      <c r="G81" s="19"/>
      <c r="H81" s="18"/>
      <c r="I81" s="208"/>
      <c r="J81" s="18"/>
      <c r="K81" s="18"/>
      <c r="L81" s="18"/>
      <c r="M81" s="18"/>
      <c r="N81" s="18"/>
      <c r="O81" s="18"/>
      <c r="P81" s="23" t="str">
        <f t="shared" si="14"/>
        <v/>
      </c>
      <c r="Q81" s="36">
        <f t="shared" si="15"/>
        <v>0</v>
      </c>
      <c r="R81" s="36">
        <f t="shared" si="16"/>
        <v>0</v>
      </c>
      <c r="S81" s="36">
        <f t="shared" si="17"/>
        <v>0</v>
      </c>
      <c r="T81" s="36">
        <f t="shared" si="18"/>
        <v>0</v>
      </c>
      <c r="U81" s="36">
        <f t="shared" si="19"/>
        <v>0</v>
      </c>
      <c r="V81" s="36">
        <f t="shared" si="20"/>
        <v>0</v>
      </c>
      <c r="W81" s="36">
        <f t="shared" si="21"/>
        <v>0</v>
      </c>
      <c r="X81" s="36">
        <f t="shared" si="22"/>
        <v>0</v>
      </c>
      <c r="Y81" s="37" t="str">
        <f t="shared" si="23"/>
        <v>OK</v>
      </c>
      <c r="Z81" s="215"/>
      <c r="AA81" s="215"/>
      <c r="AB81" s="215"/>
      <c r="AC81" s="142"/>
      <c r="AD81" s="137">
        <f t="shared" si="24"/>
        <v>1900</v>
      </c>
      <c r="AE81" s="149">
        <f t="shared" si="25"/>
        <v>1900</v>
      </c>
    </row>
    <row r="82" spans="1:31" ht="83" customHeight="1" x14ac:dyDescent="0.35">
      <c r="A82" s="31"/>
      <c r="B82" s="18"/>
      <c r="C82" s="27"/>
      <c r="D82" s="27"/>
      <c r="E82" s="27"/>
      <c r="F82" s="27"/>
      <c r="G82" s="19"/>
      <c r="H82" s="18"/>
      <c r="I82" s="208"/>
      <c r="J82" s="18"/>
      <c r="K82" s="18"/>
      <c r="L82" s="18"/>
      <c r="M82" s="18"/>
      <c r="N82" s="18"/>
      <c r="O82" s="18"/>
      <c r="P82" s="23" t="str">
        <f t="shared" si="14"/>
        <v/>
      </c>
      <c r="Q82" s="36">
        <f t="shared" si="15"/>
        <v>0</v>
      </c>
      <c r="R82" s="36">
        <f t="shared" si="16"/>
        <v>0</v>
      </c>
      <c r="S82" s="36">
        <f t="shared" si="17"/>
        <v>0</v>
      </c>
      <c r="T82" s="36">
        <f t="shared" si="18"/>
        <v>0</v>
      </c>
      <c r="U82" s="36">
        <f t="shared" si="19"/>
        <v>0</v>
      </c>
      <c r="V82" s="36">
        <f t="shared" si="20"/>
        <v>0</v>
      </c>
      <c r="W82" s="36">
        <f t="shared" si="21"/>
        <v>0</v>
      </c>
      <c r="X82" s="36">
        <f t="shared" si="22"/>
        <v>0</v>
      </c>
      <c r="Y82" s="37" t="str">
        <f t="shared" si="23"/>
        <v>OK</v>
      </c>
      <c r="Z82" s="215"/>
      <c r="AA82" s="215"/>
      <c r="AB82" s="215"/>
      <c r="AC82" s="142"/>
      <c r="AD82" s="137">
        <f t="shared" si="24"/>
        <v>1900</v>
      </c>
      <c r="AE82" s="149">
        <f t="shared" si="25"/>
        <v>1900</v>
      </c>
    </row>
    <row r="83" spans="1:31" ht="83" customHeight="1" x14ac:dyDescent="0.35">
      <c r="A83" s="31"/>
      <c r="B83" s="18"/>
      <c r="C83" s="27"/>
      <c r="D83" s="27"/>
      <c r="E83" s="27"/>
      <c r="F83" s="27"/>
      <c r="G83" s="19"/>
      <c r="H83" s="18"/>
      <c r="I83" s="208"/>
      <c r="J83" s="18"/>
      <c r="K83" s="18"/>
      <c r="L83" s="18"/>
      <c r="M83" s="18"/>
      <c r="N83" s="18"/>
      <c r="O83" s="18"/>
      <c r="P83" s="23" t="str">
        <f t="shared" si="14"/>
        <v/>
      </c>
      <c r="Q83" s="36">
        <f t="shared" si="15"/>
        <v>0</v>
      </c>
      <c r="R83" s="36">
        <f t="shared" si="16"/>
        <v>0</v>
      </c>
      <c r="S83" s="36">
        <f t="shared" si="17"/>
        <v>0</v>
      </c>
      <c r="T83" s="36">
        <f t="shared" si="18"/>
        <v>0</v>
      </c>
      <c r="U83" s="36">
        <f t="shared" si="19"/>
        <v>0</v>
      </c>
      <c r="V83" s="36">
        <f t="shared" si="20"/>
        <v>0</v>
      </c>
      <c r="W83" s="36">
        <f t="shared" si="21"/>
        <v>0</v>
      </c>
      <c r="X83" s="36">
        <f t="shared" si="22"/>
        <v>0</v>
      </c>
      <c r="Y83" s="37" t="str">
        <f t="shared" si="23"/>
        <v>OK</v>
      </c>
      <c r="Z83" s="215"/>
      <c r="AA83" s="215"/>
      <c r="AB83" s="215"/>
      <c r="AC83" s="142"/>
      <c r="AD83" s="137">
        <f t="shared" si="24"/>
        <v>1900</v>
      </c>
      <c r="AE83" s="149">
        <f t="shared" si="25"/>
        <v>1900</v>
      </c>
    </row>
    <row r="84" spans="1:31" ht="83" customHeight="1" x14ac:dyDescent="0.35">
      <c r="A84" s="31"/>
      <c r="B84" s="18"/>
      <c r="C84" s="27"/>
      <c r="D84" s="27"/>
      <c r="E84" s="27"/>
      <c r="F84" s="27"/>
      <c r="G84" s="19"/>
      <c r="H84" s="18"/>
      <c r="I84" s="208"/>
      <c r="J84" s="18"/>
      <c r="K84" s="18"/>
      <c r="L84" s="18"/>
      <c r="M84" s="18"/>
      <c r="N84" s="18"/>
      <c r="O84" s="18"/>
      <c r="P84" s="23" t="str">
        <f t="shared" si="14"/>
        <v/>
      </c>
      <c r="Q84" s="36">
        <f t="shared" si="15"/>
        <v>0</v>
      </c>
      <c r="R84" s="36">
        <f t="shared" si="16"/>
        <v>0</v>
      </c>
      <c r="S84" s="36">
        <f t="shared" si="17"/>
        <v>0</v>
      </c>
      <c r="T84" s="36">
        <f t="shared" si="18"/>
        <v>0</v>
      </c>
      <c r="U84" s="36">
        <f t="shared" si="19"/>
        <v>0</v>
      </c>
      <c r="V84" s="36">
        <f t="shared" si="20"/>
        <v>0</v>
      </c>
      <c r="W84" s="36">
        <f t="shared" si="21"/>
        <v>0</v>
      </c>
      <c r="X84" s="36">
        <f t="shared" si="22"/>
        <v>0</v>
      </c>
      <c r="Y84" s="37" t="str">
        <f t="shared" si="23"/>
        <v>OK</v>
      </c>
      <c r="Z84" s="215"/>
      <c r="AA84" s="215"/>
      <c r="AB84" s="215"/>
      <c r="AC84" s="142"/>
      <c r="AD84" s="137">
        <f t="shared" si="24"/>
        <v>1900</v>
      </c>
      <c r="AE84" s="149">
        <f t="shared" si="25"/>
        <v>1900</v>
      </c>
    </row>
    <row r="85" spans="1:31" ht="83" customHeight="1" x14ac:dyDescent="0.35">
      <c r="A85" s="31"/>
      <c r="B85" s="18"/>
      <c r="C85" s="27"/>
      <c r="D85" s="27"/>
      <c r="E85" s="27"/>
      <c r="F85" s="27"/>
      <c r="G85" s="19"/>
      <c r="H85" s="18"/>
      <c r="I85" s="208"/>
      <c r="J85" s="18"/>
      <c r="K85" s="18"/>
      <c r="L85" s="18"/>
      <c r="M85" s="18"/>
      <c r="N85" s="18"/>
      <c r="O85" s="18"/>
      <c r="P85" s="23" t="str">
        <f t="shared" si="14"/>
        <v/>
      </c>
      <c r="Q85" s="36">
        <f t="shared" si="15"/>
        <v>0</v>
      </c>
      <c r="R85" s="36">
        <f t="shared" si="16"/>
        <v>0</v>
      </c>
      <c r="S85" s="36">
        <f t="shared" si="17"/>
        <v>0</v>
      </c>
      <c r="T85" s="36">
        <f t="shared" si="18"/>
        <v>0</v>
      </c>
      <c r="U85" s="36">
        <f t="shared" si="19"/>
        <v>0</v>
      </c>
      <c r="V85" s="36">
        <f t="shared" si="20"/>
        <v>0</v>
      </c>
      <c r="W85" s="36">
        <f t="shared" si="21"/>
        <v>0</v>
      </c>
      <c r="X85" s="36">
        <f t="shared" si="22"/>
        <v>0</v>
      </c>
      <c r="Y85" s="37" t="str">
        <f t="shared" si="23"/>
        <v>OK</v>
      </c>
      <c r="Z85" s="215"/>
      <c r="AA85" s="215"/>
      <c r="AB85" s="215"/>
      <c r="AC85" s="142"/>
      <c r="AD85" s="137">
        <f t="shared" si="24"/>
        <v>1900</v>
      </c>
      <c r="AE85" s="149">
        <f t="shared" si="25"/>
        <v>1900</v>
      </c>
    </row>
    <row r="86" spans="1:31" ht="83" customHeight="1" x14ac:dyDescent="0.35">
      <c r="A86" s="31"/>
      <c r="B86" s="18"/>
      <c r="C86" s="27"/>
      <c r="D86" s="27"/>
      <c r="E86" s="27"/>
      <c r="F86" s="27"/>
      <c r="G86" s="19"/>
      <c r="H86" s="18"/>
      <c r="I86" s="208"/>
      <c r="J86" s="18"/>
      <c r="K86" s="18"/>
      <c r="L86" s="18"/>
      <c r="M86" s="18"/>
      <c r="N86" s="18"/>
      <c r="O86" s="18"/>
      <c r="P86" s="23" t="str">
        <f t="shared" si="14"/>
        <v/>
      </c>
      <c r="Q86" s="36">
        <f t="shared" si="15"/>
        <v>0</v>
      </c>
      <c r="R86" s="36">
        <f t="shared" si="16"/>
        <v>0</v>
      </c>
      <c r="S86" s="36">
        <f t="shared" si="17"/>
        <v>0</v>
      </c>
      <c r="T86" s="36">
        <f t="shared" si="18"/>
        <v>0</v>
      </c>
      <c r="U86" s="36">
        <f t="shared" si="19"/>
        <v>0</v>
      </c>
      <c r="V86" s="36">
        <f t="shared" si="20"/>
        <v>0</v>
      </c>
      <c r="W86" s="36">
        <f t="shared" si="21"/>
        <v>0</v>
      </c>
      <c r="X86" s="36">
        <f t="shared" si="22"/>
        <v>0</v>
      </c>
      <c r="Y86" s="37" t="str">
        <f t="shared" si="23"/>
        <v>OK</v>
      </c>
      <c r="Z86" s="215"/>
      <c r="AA86" s="215"/>
      <c r="AB86" s="215"/>
      <c r="AC86" s="142"/>
      <c r="AD86" s="137">
        <f t="shared" si="24"/>
        <v>1900</v>
      </c>
      <c r="AE86" s="149">
        <f t="shared" si="25"/>
        <v>1900</v>
      </c>
    </row>
    <row r="87" spans="1:31" ht="83" customHeight="1" x14ac:dyDescent="0.35">
      <c r="A87" s="31"/>
      <c r="B87" s="18"/>
      <c r="C87" s="27"/>
      <c r="D87" s="27"/>
      <c r="E87" s="27"/>
      <c r="F87" s="27"/>
      <c r="G87" s="19"/>
      <c r="H87" s="18"/>
      <c r="I87" s="208"/>
      <c r="J87" s="18"/>
      <c r="K87" s="18"/>
      <c r="L87" s="18"/>
      <c r="M87" s="18"/>
      <c r="N87" s="18"/>
      <c r="O87" s="18"/>
      <c r="P87" s="23" t="str">
        <f t="shared" si="14"/>
        <v/>
      </c>
      <c r="Q87" s="36">
        <f t="shared" si="15"/>
        <v>0</v>
      </c>
      <c r="R87" s="36">
        <f t="shared" si="16"/>
        <v>0</v>
      </c>
      <c r="S87" s="36">
        <f t="shared" si="17"/>
        <v>0</v>
      </c>
      <c r="T87" s="36">
        <f t="shared" si="18"/>
        <v>0</v>
      </c>
      <c r="U87" s="36">
        <f t="shared" si="19"/>
        <v>0</v>
      </c>
      <c r="V87" s="36">
        <f t="shared" si="20"/>
        <v>0</v>
      </c>
      <c r="W87" s="36">
        <f t="shared" si="21"/>
        <v>0</v>
      </c>
      <c r="X87" s="36">
        <f t="shared" si="22"/>
        <v>0</v>
      </c>
      <c r="Y87" s="37" t="str">
        <f t="shared" si="23"/>
        <v>OK</v>
      </c>
      <c r="Z87" s="215"/>
      <c r="AA87" s="215"/>
      <c r="AB87" s="215"/>
      <c r="AC87" s="142"/>
      <c r="AD87" s="137">
        <f t="shared" si="24"/>
        <v>1900</v>
      </c>
      <c r="AE87" s="149">
        <f t="shared" si="25"/>
        <v>1900</v>
      </c>
    </row>
    <row r="88" spans="1:31" ht="83" customHeight="1" x14ac:dyDescent="0.35">
      <c r="A88" s="31"/>
      <c r="B88" s="18"/>
      <c r="C88" s="27"/>
      <c r="D88" s="27"/>
      <c r="E88" s="27"/>
      <c r="F88" s="27"/>
      <c r="G88" s="19"/>
      <c r="H88" s="18"/>
      <c r="I88" s="208"/>
      <c r="J88" s="18"/>
      <c r="K88" s="18"/>
      <c r="L88" s="18"/>
      <c r="M88" s="18"/>
      <c r="N88" s="18"/>
      <c r="O88" s="18"/>
      <c r="P88" s="23" t="str">
        <f t="shared" si="14"/>
        <v/>
      </c>
      <c r="Q88" s="36">
        <f t="shared" si="15"/>
        <v>0</v>
      </c>
      <c r="R88" s="36">
        <f t="shared" si="16"/>
        <v>0</v>
      </c>
      <c r="S88" s="36">
        <f t="shared" si="17"/>
        <v>0</v>
      </c>
      <c r="T88" s="36">
        <f t="shared" si="18"/>
        <v>0</v>
      </c>
      <c r="U88" s="36">
        <f t="shared" si="19"/>
        <v>0</v>
      </c>
      <c r="V88" s="36">
        <f t="shared" si="20"/>
        <v>0</v>
      </c>
      <c r="W88" s="36">
        <f t="shared" si="21"/>
        <v>0</v>
      </c>
      <c r="X88" s="36">
        <f t="shared" si="22"/>
        <v>0</v>
      </c>
      <c r="Y88" s="37" t="str">
        <f t="shared" si="23"/>
        <v>OK</v>
      </c>
      <c r="Z88" s="215"/>
      <c r="AA88" s="215"/>
      <c r="AB88" s="215"/>
      <c r="AC88" s="142"/>
      <c r="AD88" s="137">
        <f t="shared" si="24"/>
        <v>1900</v>
      </c>
      <c r="AE88" s="149">
        <f t="shared" si="25"/>
        <v>1900</v>
      </c>
    </row>
    <row r="89" spans="1:31" ht="83" customHeight="1" x14ac:dyDescent="0.35">
      <c r="A89" s="31"/>
      <c r="B89" s="18"/>
      <c r="C89" s="27"/>
      <c r="D89" s="27"/>
      <c r="E89" s="27"/>
      <c r="F89" s="27"/>
      <c r="G89" s="19"/>
      <c r="H89" s="18"/>
      <c r="I89" s="208"/>
      <c r="J89" s="18"/>
      <c r="K89" s="18"/>
      <c r="L89" s="18"/>
      <c r="M89" s="18"/>
      <c r="N89" s="18"/>
      <c r="O89" s="18"/>
      <c r="P89" s="23" t="str">
        <f t="shared" si="14"/>
        <v/>
      </c>
      <c r="Q89" s="36">
        <f t="shared" si="15"/>
        <v>0</v>
      </c>
      <c r="R89" s="36">
        <f t="shared" si="16"/>
        <v>0</v>
      </c>
      <c r="S89" s="36">
        <f t="shared" si="17"/>
        <v>0</v>
      </c>
      <c r="T89" s="36">
        <f t="shared" si="18"/>
        <v>0</v>
      </c>
      <c r="U89" s="36">
        <f t="shared" si="19"/>
        <v>0</v>
      </c>
      <c r="V89" s="36">
        <f t="shared" si="20"/>
        <v>0</v>
      </c>
      <c r="W89" s="36">
        <f t="shared" si="21"/>
        <v>0</v>
      </c>
      <c r="X89" s="36">
        <f t="shared" si="22"/>
        <v>0</v>
      </c>
      <c r="Y89" s="37" t="str">
        <f t="shared" si="23"/>
        <v>OK</v>
      </c>
      <c r="Z89" s="215"/>
      <c r="AA89" s="215"/>
      <c r="AB89" s="215"/>
      <c r="AC89" s="142"/>
      <c r="AD89" s="137">
        <f t="shared" si="24"/>
        <v>1900</v>
      </c>
      <c r="AE89" s="149">
        <f t="shared" si="25"/>
        <v>1900</v>
      </c>
    </row>
    <row r="90" spans="1:31" ht="83" customHeight="1" x14ac:dyDescent="0.35">
      <c r="A90" s="31"/>
      <c r="B90" s="18"/>
      <c r="C90" s="27"/>
      <c r="D90" s="27"/>
      <c r="E90" s="27"/>
      <c r="F90" s="27"/>
      <c r="G90" s="19"/>
      <c r="H90" s="18"/>
      <c r="I90" s="208"/>
      <c r="J90" s="18"/>
      <c r="K90" s="18"/>
      <c r="L90" s="18"/>
      <c r="M90" s="18"/>
      <c r="N90" s="18"/>
      <c r="O90" s="18"/>
      <c r="P90" s="23" t="str">
        <f t="shared" si="14"/>
        <v/>
      </c>
      <c r="Q90" s="36">
        <f t="shared" si="15"/>
        <v>0</v>
      </c>
      <c r="R90" s="36">
        <f t="shared" si="16"/>
        <v>0</v>
      </c>
      <c r="S90" s="36">
        <f t="shared" si="17"/>
        <v>0</v>
      </c>
      <c r="T90" s="36">
        <f t="shared" si="18"/>
        <v>0</v>
      </c>
      <c r="U90" s="36">
        <f t="shared" si="19"/>
        <v>0</v>
      </c>
      <c r="V90" s="36">
        <f t="shared" si="20"/>
        <v>0</v>
      </c>
      <c r="W90" s="36">
        <f t="shared" si="21"/>
        <v>0</v>
      </c>
      <c r="X90" s="36">
        <f t="shared" si="22"/>
        <v>0</v>
      </c>
      <c r="Y90" s="37" t="str">
        <f t="shared" si="23"/>
        <v>OK</v>
      </c>
      <c r="Z90" s="215"/>
      <c r="AA90" s="215"/>
      <c r="AB90" s="215"/>
      <c r="AC90" s="142"/>
      <c r="AD90" s="137">
        <f t="shared" si="24"/>
        <v>1900</v>
      </c>
      <c r="AE90" s="149">
        <f t="shared" si="25"/>
        <v>1900</v>
      </c>
    </row>
    <row r="91" spans="1:31" ht="83" customHeight="1" x14ac:dyDescent="0.35">
      <c r="A91" s="31"/>
      <c r="B91" s="18"/>
      <c r="C91" s="27"/>
      <c r="D91" s="27"/>
      <c r="E91" s="27"/>
      <c r="F91" s="27"/>
      <c r="G91" s="19"/>
      <c r="H91" s="18"/>
      <c r="I91" s="208"/>
      <c r="J91" s="18"/>
      <c r="K91" s="18"/>
      <c r="L91" s="18"/>
      <c r="M91" s="18"/>
      <c r="N91" s="18"/>
      <c r="O91" s="18"/>
      <c r="P91" s="23" t="str">
        <f t="shared" si="14"/>
        <v/>
      </c>
      <c r="Q91" s="36">
        <f t="shared" si="15"/>
        <v>0</v>
      </c>
      <c r="R91" s="36">
        <f t="shared" si="16"/>
        <v>0</v>
      </c>
      <c r="S91" s="36">
        <f t="shared" si="17"/>
        <v>0</v>
      </c>
      <c r="T91" s="36">
        <f t="shared" si="18"/>
        <v>0</v>
      </c>
      <c r="U91" s="36">
        <f t="shared" si="19"/>
        <v>0</v>
      </c>
      <c r="V91" s="36">
        <f t="shared" si="20"/>
        <v>0</v>
      </c>
      <c r="W91" s="36">
        <f t="shared" si="21"/>
        <v>0</v>
      </c>
      <c r="X91" s="36">
        <f t="shared" si="22"/>
        <v>0</v>
      </c>
      <c r="Y91" s="37" t="str">
        <f t="shared" si="23"/>
        <v>OK</v>
      </c>
      <c r="Z91" s="215"/>
      <c r="AA91" s="215"/>
      <c r="AB91" s="215"/>
      <c r="AC91" s="142"/>
      <c r="AD91" s="137">
        <f t="shared" si="24"/>
        <v>1900</v>
      </c>
      <c r="AE91" s="149">
        <f t="shared" si="25"/>
        <v>1900</v>
      </c>
    </row>
    <row r="92" spans="1:31" ht="83" customHeight="1" x14ac:dyDescent="0.35">
      <c r="A92" s="31"/>
      <c r="B92" s="18"/>
      <c r="C92" s="27"/>
      <c r="D92" s="27"/>
      <c r="E92" s="27"/>
      <c r="F92" s="27"/>
      <c r="G92" s="19"/>
      <c r="H92" s="18"/>
      <c r="I92" s="208"/>
      <c r="J92" s="18"/>
      <c r="K92" s="18"/>
      <c r="L92" s="18"/>
      <c r="M92" s="18"/>
      <c r="N92" s="18"/>
      <c r="O92" s="18"/>
      <c r="P92" s="23" t="str">
        <f t="shared" si="14"/>
        <v/>
      </c>
      <c r="Q92" s="36">
        <f t="shared" si="15"/>
        <v>0</v>
      </c>
      <c r="R92" s="36">
        <f t="shared" si="16"/>
        <v>0</v>
      </c>
      <c r="S92" s="36">
        <f t="shared" si="17"/>
        <v>0</v>
      </c>
      <c r="T92" s="36">
        <f t="shared" si="18"/>
        <v>0</v>
      </c>
      <c r="U92" s="36">
        <f t="shared" si="19"/>
        <v>0</v>
      </c>
      <c r="V92" s="36">
        <f t="shared" si="20"/>
        <v>0</v>
      </c>
      <c r="W92" s="36">
        <f t="shared" si="21"/>
        <v>0</v>
      </c>
      <c r="X92" s="36">
        <f t="shared" si="22"/>
        <v>0</v>
      </c>
      <c r="Y92" s="37" t="str">
        <f t="shared" si="23"/>
        <v>OK</v>
      </c>
      <c r="Z92" s="215"/>
      <c r="AA92" s="215"/>
      <c r="AB92" s="215"/>
      <c r="AC92" s="142"/>
      <c r="AD92" s="137">
        <f t="shared" si="24"/>
        <v>1900</v>
      </c>
      <c r="AE92" s="149">
        <f t="shared" si="25"/>
        <v>1900</v>
      </c>
    </row>
    <row r="93" spans="1:31" ht="83" customHeight="1" x14ac:dyDescent="0.35">
      <c r="A93" s="31"/>
      <c r="B93" s="18"/>
      <c r="C93" s="27"/>
      <c r="D93" s="27"/>
      <c r="E93" s="27"/>
      <c r="F93" s="27"/>
      <c r="G93" s="19"/>
      <c r="H93" s="18"/>
      <c r="I93" s="208"/>
      <c r="J93" s="18"/>
      <c r="K93" s="18"/>
      <c r="L93" s="18"/>
      <c r="M93" s="18"/>
      <c r="N93" s="18"/>
      <c r="O93" s="18"/>
      <c r="P93" s="23" t="str">
        <f t="shared" si="14"/>
        <v/>
      </c>
      <c r="Q93" s="36">
        <f t="shared" si="15"/>
        <v>0</v>
      </c>
      <c r="R93" s="36">
        <f t="shared" si="16"/>
        <v>0</v>
      </c>
      <c r="S93" s="36">
        <f t="shared" si="17"/>
        <v>0</v>
      </c>
      <c r="T93" s="36">
        <f t="shared" si="18"/>
        <v>0</v>
      </c>
      <c r="U93" s="36">
        <f t="shared" si="19"/>
        <v>0</v>
      </c>
      <c r="V93" s="36">
        <f t="shared" si="20"/>
        <v>0</v>
      </c>
      <c r="W93" s="36">
        <f t="shared" si="21"/>
        <v>0</v>
      </c>
      <c r="X93" s="36">
        <f t="shared" si="22"/>
        <v>0</v>
      </c>
      <c r="Y93" s="37" t="str">
        <f t="shared" si="23"/>
        <v>OK</v>
      </c>
      <c r="Z93" s="215"/>
      <c r="AA93" s="215"/>
      <c r="AB93" s="215"/>
      <c r="AC93" s="142"/>
      <c r="AD93" s="137">
        <f t="shared" si="24"/>
        <v>1900</v>
      </c>
      <c r="AE93" s="149">
        <f t="shared" si="25"/>
        <v>1900</v>
      </c>
    </row>
    <row r="94" spans="1:31" ht="83" customHeight="1" x14ac:dyDescent="0.35">
      <c r="A94" s="31"/>
      <c r="B94" s="18"/>
      <c r="C94" s="27"/>
      <c r="D94" s="27"/>
      <c r="E94" s="27"/>
      <c r="F94" s="27"/>
      <c r="G94" s="19"/>
      <c r="H94" s="18"/>
      <c r="I94" s="208"/>
      <c r="J94" s="18"/>
      <c r="K94" s="18"/>
      <c r="L94" s="18"/>
      <c r="M94" s="18"/>
      <c r="N94" s="18"/>
      <c r="O94" s="18"/>
      <c r="P94" s="23" t="str">
        <f t="shared" si="14"/>
        <v/>
      </c>
      <c r="Q94" s="36">
        <f t="shared" si="15"/>
        <v>0</v>
      </c>
      <c r="R94" s="36">
        <f t="shared" si="16"/>
        <v>0</v>
      </c>
      <c r="S94" s="36">
        <f t="shared" si="17"/>
        <v>0</v>
      </c>
      <c r="T94" s="36">
        <f t="shared" si="18"/>
        <v>0</v>
      </c>
      <c r="U94" s="36">
        <f t="shared" si="19"/>
        <v>0</v>
      </c>
      <c r="V94" s="36">
        <f t="shared" si="20"/>
        <v>0</v>
      </c>
      <c r="W94" s="36">
        <f t="shared" si="21"/>
        <v>0</v>
      </c>
      <c r="X94" s="36">
        <f t="shared" si="22"/>
        <v>0</v>
      </c>
      <c r="Y94" s="37" t="str">
        <f t="shared" si="23"/>
        <v>OK</v>
      </c>
      <c r="Z94" s="215"/>
      <c r="AA94" s="215"/>
      <c r="AB94" s="215"/>
      <c r="AC94" s="142"/>
      <c r="AD94" s="137">
        <f t="shared" si="24"/>
        <v>1900</v>
      </c>
      <c r="AE94" s="149">
        <f t="shared" si="25"/>
        <v>1900</v>
      </c>
    </row>
    <row r="95" spans="1:31" ht="83" customHeight="1" x14ac:dyDescent="0.35">
      <c r="A95" s="31"/>
      <c r="B95" s="18"/>
      <c r="C95" s="27"/>
      <c r="D95" s="27"/>
      <c r="E95" s="27"/>
      <c r="F95" s="27"/>
      <c r="G95" s="19"/>
      <c r="H95" s="18"/>
      <c r="I95" s="208"/>
      <c r="J95" s="18"/>
      <c r="K95" s="18"/>
      <c r="L95" s="18"/>
      <c r="M95" s="18"/>
      <c r="N95" s="18"/>
      <c r="O95" s="18"/>
      <c r="P95" s="23" t="str">
        <f t="shared" si="14"/>
        <v/>
      </c>
      <c r="Q95" s="36">
        <f t="shared" si="15"/>
        <v>0</v>
      </c>
      <c r="R95" s="36">
        <f t="shared" si="16"/>
        <v>0</v>
      </c>
      <c r="S95" s="36">
        <f t="shared" si="17"/>
        <v>0</v>
      </c>
      <c r="T95" s="36">
        <f t="shared" si="18"/>
        <v>0</v>
      </c>
      <c r="U95" s="36">
        <f t="shared" si="19"/>
        <v>0</v>
      </c>
      <c r="V95" s="36">
        <f t="shared" si="20"/>
        <v>0</v>
      </c>
      <c r="W95" s="36">
        <f t="shared" si="21"/>
        <v>0</v>
      </c>
      <c r="X95" s="36">
        <f t="shared" si="22"/>
        <v>0</v>
      </c>
      <c r="Y95" s="37" t="str">
        <f t="shared" si="23"/>
        <v>OK</v>
      </c>
      <c r="Z95" s="215"/>
      <c r="AA95" s="215"/>
      <c r="AB95" s="215"/>
      <c r="AC95" s="142"/>
      <c r="AD95" s="137">
        <f t="shared" si="24"/>
        <v>1900</v>
      </c>
      <c r="AE95" s="149">
        <f t="shared" si="25"/>
        <v>1900</v>
      </c>
    </row>
    <row r="96" spans="1:31" ht="83" customHeight="1" x14ac:dyDescent="0.35">
      <c r="A96" s="31"/>
      <c r="B96" s="18"/>
      <c r="C96" s="27"/>
      <c r="D96" s="27"/>
      <c r="E96" s="27"/>
      <c r="F96" s="27"/>
      <c r="G96" s="19"/>
      <c r="H96" s="18"/>
      <c r="I96" s="208"/>
      <c r="J96" s="18"/>
      <c r="K96" s="18"/>
      <c r="L96" s="18"/>
      <c r="M96" s="18"/>
      <c r="N96" s="18"/>
      <c r="O96" s="18"/>
      <c r="P96" s="23" t="str">
        <f t="shared" si="14"/>
        <v/>
      </c>
      <c r="Q96" s="36">
        <f t="shared" si="15"/>
        <v>0</v>
      </c>
      <c r="R96" s="36">
        <f t="shared" si="16"/>
        <v>0</v>
      </c>
      <c r="S96" s="36">
        <f t="shared" si="17"/>
        <v>0</v>
      </c>
      <c r="T96" s="36">
        <f t="shared" si="18"/>
        <v>0</v>
      </c>
      <c r="U96" s="36">
        <f t="shared" si="19"/>
        <v>0</v>
      </c>
      <c r="V96" s="36">
        <f t="shared" si="20"/>
        <v>0</v>
      </c>
      <c r="W96" s="36">
        <f t="shared" ref="W96:W127" si="26">($B96/60)*(N96/100)*60</f>
        <v>0</v>
      </c>
      <c r="X96" s="36">
        <f t="shared" ref="X96:X127" si="27">($B96/60)*(O96/100)*60</f>
        <v>0</v>
      </c>
      <c r="Y96" s="37" t="str">
        <f t="shared" ref="Y96:Y127" si="28">IF(SUM(Q96:X96)=B96,"OK","Error")</f>
        <v>OK</v>
      </c>
      <c r="Z96" s="215"/>
      <c r="AA96" s="215"/>
      <c r="AB96" s="215"/>
      <c r="AC96" s="142"/>
      <c r="AD96" s="137">
        <f t="shared" ref="AD96:AD127" si="29">YEAR(A96)</f>
        <v>1900</v>
      </c>
      <c r="AE96" s="149">
        <f t="shared" ref="AE96:AE127" si="30">YEAR(A96)</f>
        <v>1900</v>
      </c>
    </row>
    <row r="97" spans="1:31" ht="83" customHeight="1" x14ac:dyDescent="0.35">
      <c r="A97" s="31"/>
      <c r="B97" s="18"/>
      <c r="C97" s="27"/>
      <c r="D97" s="27"/>
      <c r="E97" s="27"/>
      <c r="F97" s="27"/>
      <c r="G97" s="19"/>
      <c r="H97" s="18"/>
      <c r="I97" s="208"/>
      <c r="J97" s="18"/>
      <c r="K97" s="18"/>
      <c r="L97" s="18"/>
      <c r="M97" s="18"/>
      <c r="N97" s="18"/>
      <c r="O97" s="18"/>
      <c r="P97" s="23" t="str">
        <f t="shared" si="14"/>
        <v/>
      </c>
      <c r="Q97" s="36">
        <f t="shared" si="15"/>
        <v>0</v>
      </c>
      <c r="R97" s="36">
        <f t="shared" si="16"/>
        <v>0</v>
      </c>
      <c r="S97" s="36">
        <f t="shared" si="17"/>
        <v>0</v>
      </c>
      <c r="T97" s="36">
        <f t="shared" si="18"/>
        <v>0</v>
      </c>
      <c r="U97" s="36">
        <f t="shared" si="19"/>
        <v>0</v>
      </c>
      <c r="V97" s="36">
        <f t="shared" si="20"/>
        <v>0</v>
      </c>
      <c r="W97" s="36">
        <f t="shared" si="26"/>
        <v>0</v>
      </c>
      <c r="X97" s="36">
        <f t="shared" si="27"/>
        <v>0</v>
      </c>
      <c r="Y97" s="37" t="str">
        <f t="shared" si="28"/>
        <v>OK</v>
      </c>
      <c r="Z97" s="215"/>
      <c r="AA97" s="215"/>
      <c r="AB97" s="215"/>
      <c r="AC97" s="142"/>
      <c r="AD97" s="137">
        <f t="shared" si="29"/>
        <v>1900</v>
      </c>
      <c r="AE97" s="149">
        <f t="shared" si="30"/>
        <v>1900</v>
      </c>
    </row>
    <row r="98" spans="1:31" ht="83" customHeight="1" x14ac:dyDescent="0.35">
      <c r="A98" s="31"/>
      <c r="B98" s="18"/>
      <c r="C98" s="27"/>
      <c r="D98" s="27"/>
      <c r="E98" s="27"/>
      <c r="F98" s="27"/>
      <c r="G98" s="19"/>
      <c r="H98" s="18"/>
      <c r="I98" s="208"/>
      <c r="J98" s="18"/>
      <c r="K98" s="18"/>
      <c r="L98" s="18"/>
      <c r="M98" s="18"/>
      <c r="N98" s="18"/>
      <c r="O98" s="18"/>
      <c r="P98" s="23" t="str">
        <f t="shared" si="14"/>
        <v/>
      </c>
      <c r="Q98" s="36">
        <f t="shared" si="15"/>
        <v>0</v>
      </c>
      <c r="R98" s="36">
        <f t="shared" si="16"/>
        <v>0</v>
      </c>
      <c r="S98" s="36">
        <f t="shared" si="17"/>
        <v>0</v>
      </c>
      <c r="T98" s="36">
        <f t="shared" si="18"/>
        <v>0</v>
      </c>
      <c r="U98" s="36">
        <f t="shared" si="19"/>
        <v>0</v>
      </c>
      <c r="V98" s="36">
        <f t="shared" si="20"/>
        <v>0</v>
      </c>
      <c r="W98" s="36">
        <f t="shared" si="26"/>
        <v>0</v>
      </c>
      <c r="X98" s="36">
        <f t="shared" si="27"/>
        <v>0</v>
      </c>
      <c r="Y98" s="37" t="str">
        <f t="shared" si="28"/>
        <v>OK</v>
      </c>
      <c r="Z98" s="215"/>
      <c r="AA98" s="215"/>
      <c r="AB98" s="215"/>
      <c r="AC98" s="142"/>
      <c r="AD98" s="137">
        <f t="shared" si="29"/>
        <v>1900</v>
      </c>
      <c r="AE98" s="149">
        <f t="shared" si="30"/>
        <v>1900</v>
      </c>
    </row>
    <row r="99" spans="1:31" ht="83" customHeight="1" x14ac:dyDescent="0.35">
      <c r="A99" s="31"/>
      <c r="B99" s="18"/>
      <c r="C99" s="27"/>
      <c r="D99" s="27"/>
      <c r="E99" s="27"/>
      <c r="F99" s="27"/>
      <c r="G99" s="19"/>
      <c r="H99" s="18"/>
      <c r="I99" s="208"/>
      <c r="J99" s="18"/>
      <c r="K99" s="18"/>
      <c r="L99" s="18"/>
      <c r="M99" s="18"/>
      <c r="N99" s="18"/>
      <c r="O99" s="18"/>
      <c r="P99" s="23" t="str">
        <f t="shared" si="14"/>
        <v/>
      </c>
      <c r="Q99" s="36">
        <f t="shared" si="15"/>
        <v>0</v>
      </c>
      <c r="R99" s="36">
        <f t="shared" si="16"/>
        <v>0</v>
      </c>
      <c r="S99" s="36">
        <f t="shared" si="17"/>
        <v>0</v>
      </c>
      <c r="T99" s="36">
        <f t="shared" si="18"/>
        <v>0</v>
      </c>
      <c r="U99" s="36">
        <f t="shared" si="19"/>
        <v>0</v>
      </c>
      <c r="V99" s="36">
        <f t="shared" si="20"/>
        <v>0</v>
      </c>
      <c r="W99" s="36">
        <f t="shared" si="26"/>
        <v>0</v>
      </c>
      <c r="X99" s="36">
        <f t="shared" si="27"/>
        <v>0</v>
      </c>
      <c r="Y99" s="37" t="str">
        <f t="shared" si="28"/>
        <v>OK</v>
      </c>
      <c r="Z99" s="215"/>
      <c r="AA99" s="215"/>
      <c r="AB99" s="215"/>
      <c r="AC99" s="142"/>
      <c r="AD99" s="137">
        <f t="shared" si="29"/>
        <v>1900</v>
      </c>
      <c r="AE99" s="149">
        <f t="shared" si="30"/>
        <v>1900</v>
      </c>
    </row>
    <row r="100" spans="1:31" ht="83" customHeight="1" x14ac:dyDescent="0.35">
      <c r="A100" s="31"/>
      <c r="B100" s="18"/>
      <c r="C100" s="27"/>
      <c r="D100" s="27"/>
      <c r="E100" s="27"/>
      <c r="F100" s="27"/>
      <c r="G100" s="19"/>
      <c r="H100" s="18"/>
      <c r="I100" s="208"/>
      <c r="J100" s="18"/>
      <c r="K100" s="18"/>
      <c r="L100" s="18"/>
      <c r="M100" s="18"/>
      <c r="N100" s="18"/>
      <c r="O100" s="18"/>
      <c r="P100" s="23" t="str">
        <f t="shared" si="14"/>
        <v/>
      </c>
      <c r="Q100" s="36">
        <f t="shared" si="15"/>
        <v>0</v>
      </c>
      <c r="R100" s="36">
        <f t="shared" si="16"/>
        <v>0</v>
      </c>
      <c r="S100" s="36">
        <f t="shared" si="17"/>
        <v>0</v>
      </c>
      <c r="T100" s="36">
        <f t="shared" si="18"/>
        <v>0</v>
      </c>
      <c r="U100" s="36">
        <f t="shared" si="19"/>
        <v>0</v>
      </c>
      <c r="V100" s="36">
        <f t="shared" si="20"/>
        <v>0</v>
      </c>
      <c r="W100" s="36">
        <f t="shared" si="26"/>
        <v>0</v>
      </c>
      <c r="X100" s="36">
        <f t="shared" si="27"/>
        <v>0</v>
      </c>
      <c r="Y100" s="37" t="str">
        <f t="shared" si="28"/>
        <v>OK</v>
      </c>
      <c r="Z100" s="215"/>
      <c r="AA100" s="215"/>
      <c r="AB100" s="215"/>
      <c r="AC100" s="142"/>
      <c r="AD100" s="137">
        <f t="shared" si="29"/>
        <v>1900</v>
      </c>
      <c r="AE100" s="149">
        <f t="shared" si="30"/>
        <v>1900</v>
      </c>
    </row>
    <row r="101" spans="1:31" ht="83" customHeight="1" x14ac:dyDescent="0.35">
      <c r="A101" s="31"/>
      <c r="B101" s="18"/>
      <c r="C101" s="27"/>
      <c r="D101" s="27"/>
      <c r="E101" s="27"/>
      <c r="F101" s="27"/>
      <c r="G101" s="19"/>
      <c r="H101" s="18"/>
      <c r="I101" s="208"/>
      <c r="J101" s="18"/>
      <c r="K101" s="18"/>
      <c r="L101" s="18"/>
      <c r="M101" s="18"/>
      <c r="N101" s="18"/>
      <c r="O101" s="18"/>
      <c r="P101" s="23" t="str">
        <f t="shared" ref="P101:P153" si="31">IF(SUM(H101:O101)=0,"",IF(SUM(H101:O101)=100,"OK","Error"))</f>
        <v/>
      </c>
      <c r="Q101" s="36">
        <f t="shared" si="15"/>
        <v>0</v>
      </c>
      <c r="R101" s="36">
        <f t="shared" si="16"/>
        <v>0</v>
      </c>
      <c r="S101" s="36">
        <f t="shared" si="17"/>
        <v>0</v>
      </c>
      <c r="T101" s="36">
        <f t="shared" si="18"/>
        <v>0</v>
      </c>
      <c r="U101" s="36">
        <f t="shared" si="19"/>
        <v>0</v>
      </c>
      <c r="V101" s="36">
        <f t="shared" si="20"/>
        <v>0</v>
      </c>
      <c r="W101" s="36">
        <f t="shared" si="26"/>
        <v>0</v>
      </c>
      <c r="X101" s="36">
        <f t="shared" si="27"/>
        <v>0</v>
      </c>
      <c r="Y101" s="37" t="str">
        <f t="shared" si="28"/>
        <v>OK</v>
      </c>
      <c r="Z101" s="215"/>
      <c r="AA101" s="215"/>
      <c r="AB101" s="215"/>
      <c r="AC101" s="142"/>
      <c r="AD101" s="137">
        <f t="shared" si="29"/>
        <v>1900</v>
      </c>
      <c r="AE101" s="149">
        <f t="shared" si="30"/>
        <v>1900</v>
      </c>
    </row>
    <row r="102" spans="1:31" ht="83" customHeight="1" x14ac:dyDescent="0.35">
      <c r="A102" s="31"/>
      <c r="B102" s="18"/>
      <c r="C102" s="27"/>
      <c r="D102" s="27"/>
      <c r="E102" s="27"/>
      <c r="F102" s="27"/>
      <c r="G102" s="19"/>
      <c r="H102" s="18"/>
      <c r="I102" s="208"/>
      <c r="J102" s="18"/>
      <c r="K102" s="18"/>
      <c r="L102" s="18"/>
      <c r="M102" s="18"/>
      <c r="N102" s="18"/>
      <c r="O102" s="18"/>
      <c r="P102" s="23" t="str">
        <f t="shared" si="31"/>
        <v/>
      </c>
      <c r="Q102" s="36">
        <f t="shared" si="15"/>
        <v>0</v>
      </c>
      <c r="R102" s="36">
        <f t="shared" si="16"/>
        <v>0</v>
      </c>
      <c r="S102" s="36">
        <f t="shared" si="17"/>
        <v>0</v>
      </c>
      <c r="T102" s="36">
        <f t="shared" si="18"/>
        <v>0</v>
      </c>
      <c r="U102" s="36">
        <f t="shared" si="19"/>
        <v>0</v>
      </c>
      <c r="V102" s="36">
        <f t="shared" si="20"/>
        <v>0</v>
      </c>
      <c r="W102" s="36">
        <f t="shared" si="26"/>
        <v>0</v>
      </c>
      <c r="X102" s="36">
        <f t="shared" si="27"/>
        <v>0</v>
      </c>
      <c r="Y102" s="37" t="str">
        <f t="shared" si="28"/>
        <v>OK</v>
      </c>
      <c r="Z102" s="215"/>
      <c r="AA102" s="215"/>
      <c r="AB102" s="215"/>
      <c r="AC102" s="142"/>
      <c r="AD102" s="137">
        <f t="shared" si="29"/>
        <v>1900</v>
      </c>
      <c r="AE102" s="149">
        <f t="shared" si="30"/>
        <v>1900</v>
      </c>
    </row>
    <row r="103" spans="1:31" ht="83" customHeight="1" x14ac:dyDescent="0.35">
      <c r="A103" s="31"/>
      <c r="B103" s="18"/>
      <c r="C103" s="27"/>
      <c r="D103" s="27"/>
      <c r="E103" s="27"/>
      <c r="F103" s="27"/>
      <c r="G103" s="19"/>
      <c r="H103" s="18"/>
      <c r="I103" s="208"/>
      <c r="J103" s="18"/>
      <c r="K103" s="18"/>
      <c r="L103" s="18"/>
      <c r="M103" s="18"/>
      <c r="N103" s="18"/>
      <c r="O103" s="18"/>
      <c r="P103" s="23" t="str">
        <f t="shared" si="31"/>
        <v/>
      </c>
      <c r="Q103" s="36">
        <f t="shared" si="15"/>
        <v>0</v>
      </c>
      <c r="R103" s="36">
        <f t="shared" si="16"/>
        <v>0</v>
      </c>
      <c r="S103" s="36">
        <f t="shared" si="17"/>
        <v>0</v>
      </c>
      <c r="T103" s="36">
        <f t="shared" si="18"/>
        <v>0</v>
      </c>
      <c r="U103" s="36">
        <f t="shared" si="19"/>
        <v>0</v>
      </c>
      <c r="V103" s="36">
        <f t="shared" si="20"/>
        <v>0</v>
      </c>
      <c r="W103" s="36">
        <f t="shared" si="26"/>
        <v>0</v>
      </c>
      <c r="X103" s="36">
        <f t="shared" si="27"/>
        <v>0</v>
      </c>
      <c r="Y103" s="37" t="str">
        <f t="shared" si="28"/>
        <v>OK</v>
      </c>
      <c r="Z103" s="215"/>
      <c r="AA103" s="215"/>
      <c r="AB103" s="215"/>
      <c r="AC103" s="142"/>
      <c r="AD103" s="137">
        <f t="shared" si="29"/>
        <v>1900</v>
      </c>
      <c r="AE103" s="149">
        <f t="shared" si="30"/>
        <v>1900</v>
      </c>
    </row>
    <row r="104" spans="1:31" ht="83" customHeight="1" x14ac:dyDescent="0.35">
      <c r="A104" s="31"/>
      <c r="B104" s="18"/>
      <c r="C104" s="27"/>
      <c r="D104" s="27"/>
      <c r="E104" s="27"/>
      <c r="F104" s="27"/>
      <c r="G104" s="19"/>
      <c r="H104" s="18"/>
      <c r="I104" s="208"/>
      <c r="J104" s="18"/>
      <c r="K104" s="18"/>
      <c r="L104" s="18"/>
      <c r="M104" s="18"/>
      <c r="N104" s="18"/>
      <c r="O104" s="18"/>
      <c r="P104" s="23" t="str">
        <f t="shared" si="31"/>
        <v/>
      </c>
      <c r="Q104" s="36">
        <f t="shared" si="15"/>
        <v>0</v>
      </c>
      <c r="R104" s="36">
        <f t="shared" si="16"/>
        <v>0</v>
      </c>
      <c r="S104" s="36">
        <f t="shared" si="17"/>
        <v>0</v>
      </c>
      <c r="T104" s="36">
        <f t="shared" si="18"/>
        <v>0</v>
      </c>
      <c r="U104" s="36">
        <f t="shared" si="19"/>
        <v>0</v>
      </c>
      <c r="V104" s="36">
        <f t="shared" si="20"/>
        <v>0</v>
      </c>
      <c r="W104" s="36">
        <f t="shared" si="26"/>
        <v>0</v>
      </c>
      <c r="X104" s="36">
        <f t="shared" si="27"/>
        <v>0</v>
      </c>
      <c r="Y104" s="37" t="str">
        <f t="shared" si="28"/>
        <v>OK</v>
      </c>
      <c r="Z104" s="215"/>
      <c r="AA104" s="215"/>
      <c r="AB104" s="215"/>
      <c r="AC104" s="142"/>
      <c r="AD104" s="137">
        <f t="shared" si="29"/>
        <v>1900</v>
      </c>
      <c r="AE104" s="149">
        <f t="shared" si="30"/>
        <v>1900</v>
      </c>
    </row>
    <row r="105" spans="1:31" ht="83" customHeight="1" x14ac:dyDescent="0.35">
      <c r="A105" s="31"/>
      <c r="B105" s="18"/>
      <c r="C105" s="27"/>
      <c r="D105" s="27"/>
      <c r="E105" s="27"/>
      <c r="F105" s="27"/>
      <c r="G105" s="19"/>
      <c r="H105" s="18"/>
      <c r="I105" s="208"/>
      <c r="J105" s="18"/>
      <c r="K105" s="18"/>
      <c r="L105" s="18"/>
      <c r="M105" s="18"/>
      <c r="N105" s="18"/>
      <c r="O105" s="18"/>
      <c r="P105" s="23" t="str">
        <f t="shared" si="31"/>
        <v/>
      </c>
      <c r="Q105" s="36">
        <f t="shared" si="15"/>
        <v>0</v>
      </c>
      <c r="R105" s="36">
        <f t="shared" si="16"/>
        <v>0</v>
      </c>
      <c r="S105" s="36">
        <f t="shared" si="17"/>
        <v>0</v>
      </c>
      <c r="T105" s="36">
        <f t="shared" si="18"/>
        <v>0</v>
      </c>
      <c r="U105" s="36">
        <f t="shared" si="19"/>
        <v>0</v>
      </c>
      <c r="V105" s="36">
        <f t="shared" si="20"/>
        <v>0</v>
      </c>
      <c r="W105" s="36">
        <f t="shared" si="26"/>
        <v>0</v>
      </c>
      <c r="X105" s="36">
        <f t="shared" si="27"/>
        <v>0</v>
      </c>
      <c r="Y105" s="37" t="str">
        <f t="shared" si="28"/>
        <v>OK</v>
      </c>
      <c r="Z105" s="215"/>
      <c r="AA105" s="215"/>
      <c r="AB105" s="215"/>
      <c r="AC105" s="142"/>
      <c r="AD105" s="137">
        <f t="shared" si="29"/>
        <v>1900</v>
      </c>
      <c r="AE105" s="149">
        <f t="shared" si="30"/>
        <v>1900</v>
      </c>
    </row>
    <row r="106" spans="1:31" ht="83" customHeight="1" x14ac:dyDescent="0.35">
      <c r="A106" s="31"/>
      <c r="B106" s="18"/>
      <c r="C106" s="27"/>
      <c r="D106" s="27"/>
      <c r="E106" s="27"/>
      <c r="F106" s="27"/>
      <c r="G106" s="19"/>
      <c r="H106" s="18"/>
      <c r="I106" s="208"/>
      <c r="J106" s="18"/>
      <c r="K106" s="18"/>
      <c r="L106" s="18"/>
      <c r="M106" s="18"/>
      <c r="N106" s="18"/>
      <c r="O106" s="18"/>
      <c r="P106" s="23" t="str">
        <f t="shared" si="31"/>
        <v/>
      </c>
      <c r="Q106" s="36">
        <f t="shared" si="15"/>
        <v>0</v>
      </c>
      <c r="R106" s="36">
        <f t="shared" si="16"/>
        <v>0</v>
      </c>
      <c r="S106" s="36">
        <f t="shared" si="17"/>
        <v>0</v>
      </c>
      <c r="T106" s="36">
        <f t="shared" si="18"/>
        <v>0</v>
      </c>
      <c r="U106" s="36">
        <f t="shared" si="19"/>
        <v>0</v>
      </c>
      <c r="V106" s="36">
        <f t="shared" si="20"/>
        <v>0</v>
      </c>
      <c r="W106" s="36">
        <f t="shared" si="26"/>
        <v>0</v>
      </c>
      <c r="X106" s="36">
        <f t="shared" si="27"/>
        <v>0</v>
      </c>
      <c r="Y106" s="37" t="str">
        <f t="shared" si="28"/>
        <v>OK</v>
      </c>
      <c r="Z106" s="215"/>
      <c r="AA106" s="215"/>
      <c r="AB106" s="215"/>
      <c r="AC106" s="142"/>
      <c r="AD106" s="137">
        <f t="shared" si="29"/>
        <v>1900</v>
      </c>
      <c r="AE106" s="149">
        <f t="shared" si="30"/>
        <v>1900</v>
      </c>
    </row>
    <row r="107" spans="1:31" ht="83" customHeight="1" x14ac:dyDescent="0.35">
      <c r="A107" s="31"/>
      <c r="B107" s="18"/>
      <c r="C107" s="27"/>
      <c r="D107" s="27"/>
      <c r="E107" s="27"/>
      <c r="F107" s="27"/>
      <c r="G107" s="19"/>
      <c r="H107" s="18"/>
      <c r="I107" s="208"/>
      <c r="J107" s="18"/>
      <c r="K107" s="18"/>
      <c r="L107" s="18"/>
      <c r="M107" s="18"/>
      <c r="N107" s="18"/>
      <c r="O107" s="18"/>
      <c r="P107" s="23" t="str">
        <f t="shared" si="31"/>
        <v/>
      </c>
      <c r="Q107" s="36">
        <f t="shared" si="15"/>
        <v>0</v>
      </c>
      <c r="R107" s="36">
        <f t="shared" si="16"/>
        <v>0</v>
      </c>
      <c r="S107" s="36">
        <f t="shared" si="17"/>
        <v>0</v>
      </c>
      <c r="T107" s="36">
        <f t="shared" si="18"/>
        <v>0</v>
      </c>
      <c r="U107" s="36">
        <f t="shared" si="19"/>
        <v>0</v>
      </c>
      <c r="V107" s="36">
        <f t="shared" si="20"/>
        <v>0</v>
      </c>
      <c r="W107" s="36">
        <f t="shared" si="26"/>
        <v>0</v>
      </c>
      <c r="X107" s="36">
        <f t="shared" si="27"/>
        <v>0</v>
      </c>
      <c r="Y107" s="37" t="str">
        <f t="shared" si="28"/>
        <v>OK</v>
      </c>
      <c r="Z107" s="215"/>
      <c r="AA107" s="215"/>
      <c r="AB107" s="215"/>
      <c r="AC107" s="142"/>
      <c r="AD107" s="137">
        <f t="shared" si="29"/>
        <v>1900</v>
      </c>
      <c r="AE107" s="149">
        <f t="shared" si="30"/>
        <v>1900</v>
      </c>
    </row>
    <row r="108" spans="1:31" ht="83" customHeight="1" x14ac:dyDescent="0.35">
      <c r="A108" s="31"/>
      <c r="B108" s="18"/>
      <c r="C108" s="27"/>
      <c r="D108" s="27"/>
      <c r="E108" s="27"/>
      <c r="F108" s="27"/>
      <c r="G108" s="19"/>
      <c r="H108" s="18"/>
      <c r="I108" s="208"/>
      <c r="J108" s="18"/>
      <c r="K108" s="18"/>
      <c r="L108" s="18"/>
      <c r="M108" s="18"/>
      <c r="N108" s="18"/>
      <c r="O108" s="18"/>
      <c r="P108" s="23" t="str">
        <f t="shared" si="31"/>
        <v/>
      </c>
      <c r="Q108" s="36">
        <f t="shared" si="15"/>
        <v>0</v>
      </c>
      <c r="R108" s="36">
        <f t="shared" si="16"/>
        <v>0</v>
      </c>
      <c r="S108" s="36">
        <f t="shared" si="17"/>
        <v>0</v>
      </c>
      <c r="T108" s="36">
        <f t="shared" si="18"/>
        <v>0</v>
      </c>
      <c r="U108" s="36">
        <f t="shared" si="19"/>
        <v>0</v>
      </c>
      <c r="V108" s="36">
        <f t="shared" si="20"/>
        <v>0</v>
      </c>
      <c r="W108" s="36">
        <f t="shared" si="26"/>
        <v>0</v>
      </c>
      <c r="X108" s="36">
        <f t="shared" si="27"/>
        <v>0</v>
      </c>
      <c r="Y108" s="37" t="str">
        <f t="shared" si="28"/>
        <v>OK</v>
      </c>
      <c r="Z108" s="215"/>
      <c r="AA108" s="215"/>
      <c r="AB108" s="215"/>
      <c r="AC108" s="142"/>
      <c r="AD108" s="137">
        <f t="shared" si="29"/>
        <v>1900</v>
      </c>
      <c r="AE108" s="149">
        <f t="shared" si="30"/>
        <v>1900</v>
      </c>
    </row>
    <row r="109" spans="1:31" ht="83" customHeight="1" x14ac:dyDescent="0.35">
      <c r="A109" s="31"/>
      <c r="B109" s="18"/>
      <c r="C109" s="27"/>
      <c r="D109" s="27"/>
      <c r="E109" s="27"/>
      <c r="F109" s="27"/>
      <c r="G109" s="19"/>
      <c r="H109" s="18"/>
      <c r="I109" s="208"/>
      <c r="J109" s="18"/>
      <c r="K109" s="18"/>
      <c r="L109" s="18"/>
      <c r="M109" s="18"/>
      <c r="N109" s="18"/>
      <c r="O109" s="18"/>
      <c r="P109" s="23" t="str">
        <f t="shared" si="31"/>
        <v/>
      </c>
      <c r="Q109" s="36">
        <f t="shared" si="15"/>
        <v>0</v>
      </c>
      <c r="R109" s="36">
        <f t="shared" si="16"/>
        <v>0</v>
      </c>
      <c r="S109" s="36">
        <f t="shared" si="17"/>
        <v>0</v>
      </c>
      <c r="T109" s="36">
        <f t="shared" si="18"/>
        <v>0</v>
      </c>
      <c r="U109" s="36">
        <f t="shared" si="19"/>
        <v>0</v>
      </c>
      <c r="V109" s="36">
        <f t="shared" si="20"/>
        <v>0</v>
      </c>
      <c r="W109" s="36">
        <f t="shared" si="26"/>
        <v>0</v>
      </c>
      <c r="X109" s="36">
        <f t="shared" si="27"/>
        <v>0</v>
      </c>
      <c r="Y109" s="37" t="str">
        <f t="shared" si="28"/>
        <v>OK</v>
      </c>
      <c r="Z109" s="215"/>
      <c r="AA109" s="215"/>
      <c r="AB109" s="215"/>
      <c r="AC109" s="142"/>
      <c r="AD109" s="137">
        <f t="shared" si="29"/>
        <v>1900</v>
      </c>
      <c r="AE109" s="149">
        <f t="shared" si="30"/>
        <v>1900</v>
      </c>
    </row>
    <row r="110" spans="1:31" ht="83" customHeight="1" x14ac:dyDescent="0.35">
      <c r="A110" s="31"/>
      <c r="B110" s="18"/>
      <c r="C110" s="27"/>
      <c r="D110" s="27"/>
      <c r="E110" s="27"/>
      <c r="F110" s="27"/>
      <c r="G110" s="19"/>
      <c r="H110" s="18"/>
      <c r="I110" s="208"/>
      <c r="J110" s="18"/>
      <c r="K110" s="18"/>
      <c r="L110" s="18"/>
      <c r="M110" s="18"/>
      <c r="N110" s="18"/>
      <c r="O110" s="18"/>
      <c r="P110" s="23" t="str">
        <f t="shared" si="31"/>
        <v/>
      </c>
      <c r="Q110" s="36">
        <f t="shared" si="15"/>
        <v>0</v>
      </c>
      <c r="R110" s="36">
        <f t="shared" si="16"/>
        <v>0</v>
      </c>
      <c r="S110" s="36">
        <f t="shared" si="17"/>
        <v>0</v>
      </c>
      <c r="T110" s="36">
        <f t="shared" si="18"/>
        <v>0</v>
      </c>
      <c r="U110" s="36">
        <f t="shared" si="19"/>
        <v>0</v>
      </c>
      <c r="V110" s="36">
        <f t="shared" si="20"/>
        <v>0</v>
      </c>
      <c r="W110" s="36">
        <f t="shared" si="26"/>
        <v>0</v>
      </c>
      <c r="X110" s="36">
        <f t="shared" si="27"/>
        <v>0</v>
      </c>
      <c r="Y110" s="37" t="str">
        <f t="shared" si="28"/>
        <v>OK</v>
      </c>
      <c r="Z110" s="215"/>
      <c r="AA110" s="215"/>
      <c r="AB110" s="215"/>
      <c r="AC110" s="142"/>
      <c r="AD110" s="137">
        <f t="shared" si="29"/>
        <v>1900</v>
      </c>
      <c r="AE110" s="149">
        <f t="shared" si="30"/>
        <v>1900</v>
      </c>
    </row>
    <row r="111" spans="1:31" ht="83" customHeight="1" x14ac:dyDescent="0.35">
      <c r="A111" s="31"/>
      <c r="B111" s="18"/>
      <c r="C111" s="27"/>
      <c r="D111" s="27"/>
      <c r="E111" s="27"/>
      <c r="F111" s="27"/>
      <c r="G111" s="19"/>
      <c r="H111" s="18"/>
      <c r="I111" s="208"/>
      <c r="J111" s="18"/>
      <c r="K111" s="18"/>
      <c r="L111" s="18"/>
      <c r="M111" s="18"/>
      <c r="N111" s="18"/>
      <c r="O111" s="18"/>
      <c r="P111" s="23" t="str">
        <f t="shared" si="31"/>
        <v/>
      </c>
      <c r="Q111" s="36">
        <f t="shared" si="15"/>
        <v>0</v>
      </c>
      <c r="R111" s="36">
        <f t="shared" si="16"/>
        <v>0</v>
      </c>
      <c r="S111" s="36">
        <f t="shared" si="17"/>
        <v>0</v>
      </c>
      <c r="T111" s="36">
        <f t="shared" si="18"/>
        <v>0</v>
      </c>
      <c r="U111" s="36">
        <f t="shared" si="19"/>
        <v>0</v>
      </c>
      <c r="V111" s="36">
        <f t="shared" si="20"/>
        <v>0</v>
      </c>
      <c r="W111" s="36">
        <f t="shared" si="26"/>
        <v>0</v>
      </c>
      <c r="X111" s="36">
        <f t="shared" si="27"/>
        <v>0</v>
      </c>
      <c r="Y111" s="37" t="str">
        <f t="shared" si="28"/>
        <v>OK</v>
      </c>
      <c r="Z111" s="215"/>
      <c r="AA111" s="215"/>
      <c r="AB111" s="215"/>
      <c r="AC111" s="142"/>
      <c r="AD111" s="137">
        <f t="shared" si="29"/>
        <v>1900</v>
      </c>
      <c r="AE111" s="149">
        <f t="shared" si="30"/>
        <v>1900</v>
      </c>
    </row>
    <row r="112" spans="1:31" ht="83" customHeight="1" x14ac:dyDescent="0.35">
      <c r="A112" s="31"/>
      <c r="B112" s="18"/>
      <c r="C112" s="27"/>
      <c r="D112" s="27"/>
      <c r="E112" s="27"/>
      <c r="F112" s="27"/>
      <c r="G112" s="19"/>
      <c r="H112" s="18"/>
      <c r="I112" s="208"/>
      <c r="J112" s="18"/>
      <c r="K112" s="18"/>
      <c r="L112" s="18"/>
      <c r="M112" s="18"/>
      <c r="N112" s="18"/>
      <c r="O112" s="18"/>
      <c r="P112" s="23" t="str">
        <f t="shared" si="31"/>
        <v/>
      </c>
      <c r="Q112" s="36">
        <f t="shared" si="15"/>
        <v>0</v>
      </c>
      <c r="R112" s="36">
        <f t="shared" si="16"/>
        <v>0</v>
      </c>
      <c r="S112" s="36">
        <f t="shared" si="17"/>
        <v>0</v>
      </c>
      <c r="T112" s="36">
        <f t="shared" si="18"/>
        <v>0</v>
      </c>
      <c r="U112" s="36">
        <f t="shared" si="19"/>
        <v>0</v>
      </c>
      <c r="V112" s="36">
        <f t="shared" si="20"/>
        <v>0</v>
      </c>
      <c r="W112" s="36">
        <f t="shared" si="26"/>
        <v>0</v>
      </c>
      <c r="X112" s="36">
        <f t="shared" si="27"/>
        <v>0</v>
      </c>
      <c r="Y112" s="37" t="str">
        <f t="shared" si="28"/>
        <v>OK</v>
      </c>
      <c r="Z112" s="215"/>
      <c r="AA112" s="215"/>
      <c r="AB112" s="215"/>
      <c r="AC112" s="142"/>
      <c r="AD112" s="137">
        <f t="shared" si="29"/>
        <v>1900</v>
      </c>
      <c r="AE112" s="149">
        <f t="shared" si="30"/>
        <v>1900</v>
      </c>
    </row>
    <row r="113" spans="1:31" ht="83" customHeight="1" x14ac:dyDescent="0.35">
      <c r="A113" s="31"/>
      <c r="B113" s="18"/>
      <c r="C113" s="27"/>
      <c r="D113" s="27"/>
      <c r="E113" s="27"/>
      <c r="F113" s="27"/>
      <c r="G113" s="19"/>
      <c r="H113" s="18"/>
      <c r="I113" s="208"/>
      <c r="J113" s="18"/>
      <c r="K113" s="18"/>
      <c r="L113" s="18"/>
      <c r="M113" s="18"/>
      <c r="N113" s="18"/>
      <c r="O113" s="18"/>
      <c r="P113" s="23" t="str">
        <f t="shared" si="31"/>
        <v/>
      </c>
      <c r="Q113" s="36">
        <f t="shared" si="15"/>
        <v>0</v>
      </c>
      <c r="R113" s="36">
        <f t="shared" si="16"/>
        <v>0</v>
      </c>
      <c r="S113" s="36">
        <f t="shared" si="17"/>
        <v>0</v>
      </c>
      <c r="T113" s="36">
        <f t="shared" si="18"/>
        <v>0</v>
      </c>
      <c r="U113" s="36">
        <f t="shared" si="19"/>
        <v>0</v>
      </c>
      <c r="V113" s="36">
        <f t="shared" si="20"/>
        <v>0</v>
      </c>
      <c r="W113" s="36">
        <f t="shared" si="26"/>
        <v>0</v>
      </c>
      <c r="X113" s="36">
        <f t="shared" si="27"/>
        <v>0</v>
      </c>
      <c r="Y113" s="37" t="str">
        <f t="shared" si="28"/>
        <v>OK</v>
      </c>
      <c r="Z113" s="215"/>
      <c r="AA113" s="215"/>
      <c r="AB113" s="215"/>
      <c r="AC113" s="142"/>
      <c r="AD113" s="137">
        <f t="shared" si="29"/>
        <v>1900</v>
      </c>
      <c r="AE113" s="149">
        <f t="shared" si="30"/>
        <v>1900</v>
      </c>
    </row>
    <row r="114" spans="1:31" ht="83" customHeight="1" x14ac:dyDescent="0.35">
      <c r="A114" s="31"/>
      <c r="B114" s="18"/>
      <c r="C114" s="27"/>
      <c r="D114" s="27"/>
      <c r="E114" s="27"/>
      <c r="F114" s="27"/>
      <c r="G114" s="19"/>
      <c r="H114" s="18"/>
      <c r="I114" s="208"/>
      <c r="J114" s="18"/>
      <c r="K114" s="18"/>
      <c r="L114" s="18"/>
      <c r="M114" s="18"/>
      <c r="N114" s="18"/>
      <c r="O114" s="18"/>
      <c r="P114" s="23" t="str">
        <f t="shared" si="31"/>
        <v/>
      </c>
      <c r="Q114" s="36">
        <f t="shared" si="15"/>
        <v>0</v>
      </c>
      <c r="R114" s="36">
        <f t="shared" si="16"/>
        <v>0</v>
      </c>
      <c r="S114" s="36">
        <f t="shared" si="17"/>
        <v>0</v>
      </c>
      <c r="T114" s="36">
        <f t="shared" si="18"/>
        <v>0</v>
      </c>
      <c r="U114" s="36">
        <f t="shared" si="19"/>
        <v>0</v>
      </c>
      <c r="V114" s="36">
        <f t="shared" si="20"/>
        <v>0</v>
      </c>
      <c r="W114" s="36">
        <f t="shared" si="26"/>
        <v>0</v>
      </c>
      <c r="X114" s="36">
        <f t="shared" si="27"/>
        <v>0</v>
      </c>
      <c r="Y114" s="37" t="str">
        <f t="shared" si="28"/>
        <v>OK</v>
      </c>
      <c r="Z114" s="215"/>
      <c r="AA114" s="215"/>
      <c r="AB114" s="215"/>
      <c r="AC114" s="142"/>
      <c r="AD114" s="137">
        <f t="shared" si="29"/>
        <v>1900</v>
      </c>
      <c r="AE114" s="149">
        <f t="shared" si="30"/>
        <v>1900</v>
      </c>
    </row>
    <row r="115" spans="1:31" ht="83" customHeight="1" x14ac:dyDescent="0.35">
      <c r="A115" s="31"/>
      <c r="B115" s="18"/>
      <c r="C115" s="27"/>
      <c r="D115" s="27"/>
      <c r="E115" s="27"/>
      <c r="F115" s="27"/>
      <c r="G115" s="19"/>
      <c r="H115" s="18"/>
      <c r="I115" s="208"/>
      <c r="J115" s="18"/>
      <c r="K115" s="18"/>
      <c r="L115" s="18"/>
      <c r="M115" s="18"/>
      <c r="N115" s="18"/>
      <c r="O115" s="18"/>
      <c r="P115" s="23" t="str">
        <f t="shared" si="31"/>
        <v/>
      </c>
      <c r="Q115" s="36">
        <f t="shared" si="15"/>
        <v>0</v>
      </c>
      <c r="R115" s="36">
        <f t="shared" si="16"/>
        <v>0</v>
      </c>
      <c r="S115" s="36">
        <f t="shared" si="17"/>
        <v>0</v>
      </c>
      <c r="T115" s="36">
        <f t="shared" si="18"/>
        <v>0</v>
      </c>
      <c r="U115" s="36">
        <f t="shared" si="19"/>
        <v>0</v>
      </c>
      <c r="V115" s="36">
        <f t="shared" si="20"/>
        <v>0</v>
      </c>
      <c r="W115" s="36">
        <f t="shared" si="26"/>
        <v>0</v>
      </c>
      <c r="X115" s="36">
        <f t="shared" si="27"/>
        <v>0</v>
      </c>
      <c r="Y115" s="37" t="str">
        <f t="shared" si="28"/>
        <v>OK</v>
      </c>
      <c r="Z115" s="215"/>
      <c r="AA115" s="215"/>
      <c r="AB115" s="215"/>
      <c r="AC115" s="142"/>
      <c r="AD115" s="137">
        <f t="shared" si="29"/>
        <v>1900</v>
      </c>
      <c r="AE115" s="149">
        <f t="shared" si="30"/>
        <v>1900</v>
      </c>
    </row>
    <row r="116" spans="1:31" ht="83" customHeight="1" x14ac:dyDescent="0.35">
      <c r="A116" s="31"/>
      <c r="B116" s="18"/>
      <c r="C116" s="27"/>
      <c r="D116" s="27"/>
      <c r="E116" s="27"/>
      <c r="F116" s="27"/>
      <c r="G116" s="19"/>
      <c r="H116" s="18"/>
      <c r="I116" s="208"/>
      <c r="J116" s="18"/>
      <c r="K116" s="18"/>
      <c r="L116" s="18"/>
      <c r="M116" s="18"/>
      <c r="N116" s="18"/>
      <c r="O116" s="18"/>
      <c r="P116" s="23" t="str">
        <f t="shared" si="31"/>
        <v/>
      </c>
      <c r="Q116" s="36">
        <f t="shared" ref="Q116:Q153" si="32">($B116/60)*(H116/100)*60</f>
        <v>0</v>
      </c>
      <c r="R116" s="36">
        <f t="shared" ref="R116:R153" si="33">($B116/60)*(I116/100)*60</f>
        <v>0</v>
      </c>
      <c r="S116" s="36">
        <f t="shared" ref="S116:S153" si="34">($B116/60)*(J116/100)*60</f>
        <v>0</v>
      </c>
      <c r="T116" s="36">
        <f t="shared" ref="T116:T153" si="35">($B116/60)*(K116/100)*60</f>
        <v>0</v>
      </c>
      <c r="U116" s="36">
        <f t="shared" ref="U116:U153" si="36">($B116/60)*(L116/100)*60</f>
        <v>0</v>
      </c>
      <c r="V116" s="36">
        <f t="shared" ref="V116:V153" si="37">($B116/60)*(M116/100)*60</f>
        <v>0</v>
      </c>
      <c r="W116" s="36">
        <f t="shared" si="26"/>
        <v>0</v>
      </c>
      <c r="X116" s="36">
        <f t="shared" si="27"/>
        <v>0</v>
      </c>
      <c r="Y116" s="37" t="str">
        <f t="shared" si="28"/>
        <v>OK</v>
      </c>
      <c r="Z116" s="215"/>
      <c r="AA116" s="215"/>
      <c r="AB116" s="215"/>
      <c r="AC116" s="142"/>
      <c r="AD116" s="137">
        <f t="shared" si="29"/>
        <v>1900</v>
      </c>
      <c r="AE116" s="149">
        <f t="shared" si="30"/>
        <v>1900</v>
      </c>
    </row>
    <row r="117" spans="1:31" ht="83" customHeight="1" x14ac:dyDescent="0.35">
      <c r="A117" s="31"/>
      <c r="B117" s="18"/>
      <c r="C117" s="27"/>
      <c r="D117" s="27"/>
      <c r="E117" s="27"/>
      <c r="F117" s="27"/>
      <c r="G117" s="19"/>
      <c r="H117" s="18"/>
      <c r="I117" s="208"/>
      <c r="J117" s="18"/>
      <c r="K117" s="18"/>
      <c r="L117" s="18"/>
      <c r="M117" s="18"/>
      <c r="N117" s="18"/>
      <c r="O117" s="18"/>
      <c r="P117" s="23" t="str">
        <f t="shared" si="31"/>
        <v/>
      </c>
      <c r="Q117" s="36">
        <f t="shared" si="32"/>
        <v>0</v>
      </c>
      <c r="R117" s="36">
        <f t="shared" si="33"/>
        <v>0</v>
      </c>
      <c r="S117" s="36">
        <f t="shared" si="34"/>
        <v>0</v>
      </c>
      <c r="T117" s="36">
        <f t="shared" si="35"/>
        <v>0</v>
      </c>
      <c r="U117" s="36">
        <f t="shared" si="36"/>
        <v>0</v>
      </c>
      <c r="V117" s="36">
        <f t="shared" si="37"/>
        <v>0</v>
      </c>
      <c r="W117" s="36">
        <f t="shared" si="26"/>
        <v>0</v>
      </c>
      <c r="X117" s="36">
        <f t="shared" si="27"/>
        <v>0</v>
      </c>
      <c r="Y117" s="37" t="str">
        <f t="shared" si="28"/>
        <v>OK</v>
      </c>
      <c r="Z117" s="215"/>
      <c r="AA117" s="215"/>
      <c r="AB117" s="215"/>
      <c r="AC117" s="142"/>
      <c r="AD117" s="141">
        <f t="shared" si="29"/>
        <v>1900</v>
      </c>
      <c r="AE117" s="149">
        <f t="shared" si="30"/>
        <v>1900</v>
      </c>
    </row>
    <row r="118" spans="1:31" ht="83" customHeight="1" x14ac:dyDescent="0.35">
      <c r="A118" s="31"/>
      <c r="B118" s="18"/>
      <c r="C118" s="27"/>
      <c r="D118" s="27"/>
      <c r="E118" s="27"/>
      <c r="F118" s="27"/>
      <c r="G118" s="19"/>
      <c r="H118" s="18"/>
      <c r="I118" s="208"/>
      <c r="J118" s="18"/>
      <c r="K118" s="18"/>
      <c r="L118" s="18"/>
      <c r="M118" s="18"/>
      <c r="N118" s="18"/>
      <c r="O118" s="18"/>
      <c r="P118" s="23" t="str">
        <f t="shared" si="31"/>
        <v/>
      </c>
      <c r="Q118" s="36">
        <f t="shared" si="32"/>
        <v>0</v>
      </c>
      <c r="R118" s="36">
        <f t="shared" si="33"/>
        <v>0</v>
      </c>
      <c r="S118" s="36">
        <f t="shared" si="34"/>
        <v>0</v>
      </c>
      <c r="T118" s="36">
        <f t="shared" si="35"/>
        <v>0</v>
      </c>
      <c r="U118" s="36">
        <f t="shared" si="36"/>
        <v>0</v>
      </c>
      <c r="V118" s="36">
        <f t="shared" si="37"/>
        <v>0</v>
      </c>
      <c r="W118" s="36">
        <f t="shared" si="26"/>
        <v>0</v>
      </c>
      <c r="X118" s="36">
        <f t="shared" si="27"/>
        <v>0</v>
      </c>
      <c r="Y118" s="37" t="str">
        <f t="shared" si="28"/>
        <v>OK</v>
      </c>
      <c r="Z118" s="215"/>
      <c r="AA118" s="215"/>
      <c r="AB118" s="215"/>
      <c r="AC118" s="142"/>
      <c r="AD118" s="137">
        <f t="shared" si="29"/>
        <v>1900</v>
      </c>
      <c r="AE118" s="149">
        <f t="shared" si="30"/>
        <v>1900</v>
      </c>
    </row>
    <row r="119" spans="1:31" ht="83" customHeight="1" x14ac:dyDescent="0.35">
      <c r="A119" s="31"/>
      <c r="B119" s="18"/>
      <c r="C119" s="27"/>
      <c r="D119" s="27"/>
      <c r="E119" s="27"/>
      <c r="F119" s="27"/>
      <c r="G119" s="19"/>
      <c r="H119" s="18"/>
      <c r="I119" s="208"/>
      <c r="J119" s="18"/>
      <c r="K119" s="18"/>
      <c r="L119" s="18"/>
      <c r="M119" s="18"/>
      <c r="N119" s="18"/>
      <c r="O119" s="18"/>
      <c r="P119" s="23" t="str">
        <f t="shared" si="31"/>
        <v/>
      </c>
      <c r="Q119" s="36">
        <f t="shared" si="32"/>
        <v>0</v>
      </c>
      <c r="R119" s="36">
        <f t="shared" si="33"/>
        <v>0</v>
      </c>
      <c r="S119" s="36">
        <f t="shared" si="34"/>
        <v>0</v>
      </c>
      <c r="T119" s="36">
        <f t="shared" si="35"/>
        <v>0</v>
      </c>
      <c r="U119" s="36">
        <f t="shared" si="36"/>
        <v>0</v>
      </c>
      <c r="V119" s="36">
        <f t="shared" si="37"/>
        <v>0</v>
      </c>
      <c r="W119" s="36">
        <f t="shared" si="26"/>
        <v>0</v>
      </c>
      <c r="X119" s="36">
        <f t="shared" si="27"/>
        <v>0</v>
      </c>
      <c r="Y119" s="37" t="str">
        <f t="shared" si="28"/>
        <v>OK</v>
      </c>
      <c r="Z119" s="215"/>
      <c r="AA119" s="215"/>
      <c r="AB119" s="215"/>
      <c r="AC119" s="142"/>
      <c r="AD119" s="137">
        <f t="shared" si="29"/>
        <v>1900</v>
      </c>
      <c r="AE119" s="149">
        <f t="shared" si="30"/>
        <v>1900</v>
      </c>
    </row>
    <row r="120" spans="1:31" ht="83" customHeight="1" x14ac:dyDescent="0.35">
      <c r="A120" s="31"/>
      <c r="B120" s="18"/>
      <c r="C120" s="27"/>
      <c r="D120" s="27"/>
      <c r="E120" s="27"/>
      <c r="F120" s="27"/>
      <c r="G120" s="19"/>
      <c r="H120" s="18"/>
      <c r="I120" s="208"/>
      <c r="J120" s="18"/>
      <c r="K120" s="18"/>
      <c r="L120" s="18"/>
      <c r="M120" s="18"/>
      <c r="N120" s="18"/>
      <c r="O120" s="18"/>
      <c r="P120" s="23" t="str">
        <f t="shared" si="31"/>
        <v/>
      </c>
      <c r="Q120" s="36">
        <f t="shared" si="32"/>
        <v>0</v>
      </c>
      <c r="R120" s="36">
        <f t="shared" si="33"/>
        <v>0</v>
      </c>
      <c r="S120" s="36">
        <f t="shared" si="34"/>
        <v>0</v>
      </c>
      <c r="T120" s="36">
        <f t="shared" si="35"/>
        <v>0</v>
      </c>
      <c r="U120" s="36">
        <f t="shared" si="36"/>
        <v>0</v>
      </c>
      <c r="V120" s="36">
        <f t="shared" si="37"/>
        <v>0</v>
      </c>
      <c r="W120" s="36">
        <f t="shared" si="26"/>
        <v>0</v>
      </c>
      <c r="X120" s="36">
        <f t="shared" si="27"/>
        <v>0</v>
      </c>
      <c r="Y120" s="37" t="str">
        <f t="shared" si="28"/>
        <v>OK</v>
      </c>
      <c r="Z120" s="215"/>
      <c r="AA120" s="215"/>
      <c r="AB120" s="215"/>
      <c r="AC120" s="142"/>
      <c r="AD120" s="137">
        <f t="shared" si="29"/>
        <v>1900</v>
      </c>
      <c r="AE120" s="149">
        <f t="shared" si="30"/>
        <v>1900</v>
      </c>
    </row>
    <row r="121" spans="1:31" ht="83" customHeight="1" x14ac:dyDescent="0.35">
      <c r="A121" s="31"/>
      <c r="B121" s="18"/>
      <c r="C121" s="27"/>
      <c r="D121" s="27"/>
      <c r="E121" s="27"/>
      <c r="F121" s="27"/>
      <c r="G121" s="19"/>
      <c r="H121" s="18"/>
      <c r="I121" s="208"/>
      <c r="J121" s="18"/>
      <c r="K121" s="18"/>
      <c r="L121" s="18"/>
      <c r="M121" s="18"/>
      <c r="N121" s="18"/>
      <c r="O121" s="18"/>
      <c r="P121" s="23" t="str">
        <f t="shared" si="31"/>
        <v/>
      </c>
      <c r="Q121" s="36">
        <f t="shared" si="32"/>
        <v>0</v>
      </c>
      <c r="R121" s="36">
        <f t="shared" si="33"/>
        <v>0</v>
      </c>
      <c r="S121" s="36">
        <f t="shared" si="34"/>
        <v>0</v>
      </c>
      <c r="T121" s="36">
        <f t="shared" si="35"/>
        <v>0</v>
      </c>
      <c r="U121" s="36">
        <f t="shared" si="36"/>
        <v>0</v>
      </c>
      <c r="V121" s="36">
        <f t="shared" si="37"/>
        <v>0</v>
      </c>
      <c r="W121" s="36">
        <f t="shared" si="26"/>
        <v>0</v>
      </c>
      <c r="X121" s="36">
        <f t="shared" si="27"/>
        <v>0</v>
      </c>
      <c r="Y121" s="37" t="str">
        <f t="shared" si="28"/>
        <v>OK</v>
      </c>
      <c r="Z121" s="215"/>
      <c r="AA121" s="215"/>
      <c r="AB121" s="215"/>
      <c r="AC121" s="142"/>
      <c r="AD121" s="137">
        <f t="shared" si="29"/>
        <v>1900</v>
      </c>
      <c r="AE121" s="149">
        <f t="shared" si="30"/>
        <v>1900</v>
      </c>
    </row>
    <row r="122" spans="1:31" ht="83" customHeight="1" x14ac:dyDescent="0.35">
      <c r="A122" s="31"/>
      <c r="B122" s="18"/>
      <c r="C122" s="27"/>
      <c r="D122" s="27"/>
      <c r="E122" s="27"/>
      <c r="F122" s="27"/>
      <c r="G122" s="19"/>
      <c r="H122" s="18"/>
      <c r="I122" s="208"/>
      <c r="J122" s="18"/>
      <c r="K122" s="18"/>
      <c r="L122" s="18"/>
      <c r="M122" s="18"/>
      <c r="N122" s="18"/>
      <c r="O122" s="18"/>
      <c r="P122" s="23" t="str">
        <f t="shared" si="31"/>
        <v/>
      </c>
      <c r="Q122" s="36">
        <f t="shared" si="32"/>
        <v>0</v>
      </c>
      <c r="R122" s="36">
        <f t="shared" si="33"/>
        <v>0</v>
      </c>
      <c r="S122" s="36">
        <f t="shared" si="34"/>
        <v>0</v>
      </c>
      <c r="T122" s="36">
        <f t="shared" si="35"/>
        <v>0</v>
      </c>
      <c r="U122" s="36">
        <f t="shared" si="36"/>
        <v>0</v>
      </c>
      <c r="V122" s="36">
        <f t="shared" si="37"/>
        <v>0</v>
      </c>
      <c r="W122" s="36">
        <f t="shared" si="26"/>
        <v>0</v>
      </c>
      <c r="X122" s="36">
        <f t="shared" si="27"/>
        <v>0</v>
      </c>
      <c r="Y122" s="37" t="str">
        <f t="shared" si="28"/>
        <v>OK</v>
      </c>
      <c r="Z122" s="215"/>
      <c r="AA122" s="215"/>
      <c r="AB122" s="215"/>
      <c r="AC122" s="142"/>
      <c r="AD122" s="137">
        <f t="shared" si="29"/>
        <v>1900</v>
      </c>
      <c r="AE122" s="149">
        <f t="shared" si="30"/>
        <v>1900</v>
      </c>
    </row>
    <row r="123" spans="1:31" ht="83" customHeight="1" x14ac:dyDescent="0.35">
      <c r="A123" s="31"/>
      <c r="B123" s="18"/>
      <c r="C123" s="27"/>
      <c r="D123" s="27"/>
      <c r="E123" s="27"/>
      <c r="F123" s="27"/>
      <c r="G123" s="19"/>
      <c r="H123" s="18"/>
      <c r="I123" s="208"/>
      <c r="J123" s="18"/>
      <c r="K123" s="18"/>
      <c r="L123" s="18"/>
      <c r="M123" s="18"/>
      <c r="N123" s="18"/>
      <c r="O123" s="18"/>
      <c r="P123" s="23" t="str">
        <f t="shared" si="31"/>
        <v/>
      </c>
      <c r="Q123" s="36">
        <f t="shared" si="32"/>
        <v>0</v>
      </c>
      <c r="R123" s="36">
        <f t="shared" si="33"/>
        <v>0</v>
      </c>
      <c r="S123" s="36">
        <f t="shared" si="34"/>
        <v>0</v>
      </c>
      <c r="T123" s="36">
        <f t="shared" si="35"/>
        <v>0</v>
      </c>
      <c r="U123" s="36">
        <f t="shared" si="36"/>
        <v>0</v>
      </c>
      <c r="V123" s="36">
        <f t="shared" si="37"/>
        <v>0</v>
      </c>
      <c r="W123" s="36">
        <f t="shared" si="26"/>
        <v>0</v>
      </c>
      <c r="X123" s="36">
        <f t="shared" si="27"/>
        <v>0</v>
      </c>
      <c r="Y123" s="37" t="str">
        <f t="shared" si="28"/>
        <v>OK</v>
      </c>
      <c r="Z123" s="215"/>
      <c r="AA123" s="215"/>
      <c r="AB123" s="215"/>
      <c r="AC123" s="142"/>
      <c r="AD123" s="137">
        <f t="shared" si="29"/>
        <v>1900</v>
      </c>
      <c r="AE123" s="149">
        <f t="shared" si="30"/>
        <v>1900</v>
      </c>
    </row>
    <row r="124" spans="1:31" ht="83" customHeight="1" x14ac:dyDescent="0.35">
      <c r="A124" s="31"/>
      <c r="B124" s="18"/>
      <c r="C124" s="27"/>
      <c r="D124" s="27"/>
      <c r="E124" s="27"/>
      <c r="F124" s="27"/>
      <c r="G124" s="19"/>
      <c r="H124" s="18"/>
      <c r="I124" s="208"/>
      <c r="J124" s="18"/>
      <c r="K124" s="18"/>
      <c r="L124" s="18"/>
      <c r="M124" s="18"/>
      <c r="N124" s="18"/>
      <c r="O124" s="18"/>
      <c r="P124" s="23" t="str">
        <f t="shared" si="31"/>
        <v/>
      </c>
      <c r="Q124" s="36">
        <f t="shared" si="32"/>
        <v>0</v>
      </c>
      <c r="R124" s="36">
        <f t="shared" si="33"/>
        <v>0</v>
      </c>
      <c r="S124" s="36">
        <f t="shared" si="34"/>
        <v>0</v>
      </c>
      <c r="T124" s="36">
        <f t="shared" si="35"/>
        <v>0</v>
      </c>
      <c r="U124" s="36">
        <f t="shared" si="36"/>
        <v>0</v>
      </c>
      <c r="V124" s="36">
        <f t="shared" si="37"/>
        <v>0</v>
      </c>
      <c r="W124" s="36">
        <f t="shared" si="26"/>
        <v>0</v>
      </c>
      <c r="X124" s="36">
        <f t="shared" si="27"/>
        <v>0</v>
      </c>
      <c r="Y124" s="37" t="str">
        <f t="shared" si="28"/>
        <v>OK</v>
      </c>
      <c r="Z124" s="215"/>
      <c r="AA124" s="215"/>
      <c r="AB124" s="215"/>
      <c r="AC124" s="142"/>
      <c r="AD124" s="137">
        <f t="shared" si="29"/>
        <v>1900</v>
      </c>
      <c r="AE124" s="149">
        <f t="shared" si="30"/>
        <v>1900</v>
      </c>
    </row>
    <row r="125" spans="1:31" ht="83" customHeight="1" x14ac:dyDescent="0.35">
      <c r="A125" s="31"/>
      <c r="B125" s="18"/>
      <c r="C125" s="27"/>
      <c r="D125" s="27"/>
      <c r="E125" s="27"/>
      <c r="F125" s="27"/>
      <c r="G125" s="19"/>
      <c r="H125" s="18"/>
      <c r="I125" s="208"/>
      <c r="J125" s="18"/>
      <c r="K125" s="18"/>
      <c r="L125" s="18"/>
      <c r="M125" s="18"/>
      <c r="N125" s="18"/>
      <c r="O125" s="18"/>
      <c r="P125" s="23" t="str">
        <f t="shared" si="31"/>
        <v/>
      </c>
      <c r="Q125" s="36">
        <f t="shared" si="32"/>
        <v>0</v>
      </c>
      <c r="R125" s="36">
        <f t="shared" si="33"/>
        <v>0</v>
      </c>
      <c r="S125" s="36">
        <f t="shared" si="34"/>
        <v>0</v>
      </c>
      <c r="T125" s="36">
        <f t="shared" si="35"/>
        <v>0</v>
      </c>
      <c r="U125" s="36">
        <f t="shared" si="36"/>
        <v>0</v>
      </c>
      <c r="V125" s="36">
        <f t="shared" si="37"/>
        <v>0</v>
      </c>
      <c r="W125" s="36">
        <f t="shared" si="26"/>
        <v>0</v>
      </c>
      <c r="X125" s="36">
        <f t="shared" si="27"/>
        <v>0</v>
      </c>
      <c r="Y125" s="37" t="str">
        <f t="shared" si="28"/>
        <v>OK</v>
      </c>
      <c r="Z125" s="215"/>
      <c r="AA125" s="215"/>
      <c r="AB125" s="215"/>
      <c r="AC125" s="142"/>
      <c r="AD125" s="137">
        <f t="shared" si="29"/>
        <v>1900</v>
      </c>
      <c r="AE125" s="149">
        <f t="shared" si="30"/>
        <v>1900</v>
      </c>
    </row>
    <row r="126" spans="1:31" ht="83" customHeight="1" x14ac:dyDescent="0.35">
      <c r="A126" s="31"/>
      <c r="B126" s="18"/>
      <c r="C126" s="27"/>
      <c r="D126" s="27"/>
      <c r="E126" s="27"/>
      <c r="F126" s="27"/>
      <c r="G126" s="19"/>
      <c r="H126" s="18"/>
      <c r="I126" s="208"/>
      <c r="J126" s="18"/>
      <c r="K126" s="18"/>
      <c r="L126" s="18"/>
      <c r="M126" s="18"/>
      <c r="N126" s="18"/>
      <c r="O126" s="18"/>
      <c r="P126" s="23" t="str">
        <f t="shared" si="31"/>
        <v/>
      </c>
      <c r="Q126" s="36">
        <f t="shared" si="32"/>
        <v>0</v>
      </c>
      <c r="R126" s="36">
        <f t="shared" si="33"/>
        <v>0</v>
      </c>
      <c r="S126" s="36">
        <f t="shared" si="34"/>
        <v>0</v>
      </c>
      <c r="T126" s="36">
        <f t="shared" si="35"/>
        <v>0</v>
      </c>
      <c r="U126" s="36">
        <f t="shared" si="36"/>
        <v>0</v>
      </c>
      <c r="V126" s="36">
        <f t="shared" si="37"/>
        <v>0</v>
      </c>
      <c r="W126" s="36">
        <f t="shared" si="26"/>
        <v>0</v>
      </c>
      <c r="X126" s="36">
        <f t="shared" si="27"/>
        <v>0</v>
      </c>
      <c r="Y126" s="37" t="str">
        <f t="shared" si="28"/>
        <v>OK</v>
      </c>
      <c r="Z126" s="215"/>
      <c r="AA126" s="215"/>
      <c r="AB126" s="215"/>
      <c r="AC126" s="142"/>
      <c r="AD126" s="137">
        <f t="shared" si="29"/>
        <v>1900</v>
      </c>
      <c r="AE126" s="149">
        <f t="shared" si="30"/>
        <v>1900</v>
      </c>
    </row>
    <row r="127" spans="1:31" ht="83" customHeight="1" x14ac:dyDescent="0.35">
      <c r="A127" s="31"/>
      <c r="B127" s="18"/>
      <c r="C127" s="27"/>
      <c r="D127" s="27"/>
      <c r="E127" s="27"/>
      <c r="F127" s="27"/>
      <c r="G127" s="19"/>
      <c r="H127" s="18"/>
      <c r="I127" s="208"/>
      <c r="J127" s="18"/>
      <c r="K127" s="18"/>
      <c r="L127" s="18"/>
      <c r="M127" s="18"/>
      <c r="N127" s="18"/>
      <c r="O127" s="18"/>
      <c r="P127" s="23" t="str">
        <f t="shared" si="31"/>
        <v/>
      </c>
      <c r="Q127" s="36">
        <f t="shared" si="32"/>
        <v>0</v>
      </c>
      <c r="R127" s="36">
        <f t="shared" si="33"/>
        <v>0</v>
      </c>
      <c r="S127" s="36">
        <f t="shared" si="34"/>
        <v>0</v>
      </c>
      <c r="T127" s="36">
        <f t="shared" si="35"/>
        <v>0</v>
      </c>
      <c r="U127" s="36">
        <f t="shared" si="36"/>
        <v>0</v>
      </c>
      <c r="V127" s="36">
        <f t="shared" si="37"/>
        <v>0</v>
      </c>
      <c r="W127" s="36">
        <f t="shared" si="26"/>
        <v>0</v>
      </c>
      <c r="X127" s="36">
        <f t="shared" si="27"/>
        <v>0</v>
      </c>
      <c r="Y127" s="37" t="str">
        <f t="shared" si="28"/>
        <v>OK</v>
      </c>
      <c r="Z127" s="215"/>
      <c r="AA127" s="215"/>
      <c r="AB127" s="215"/>
      <c r="AC127" s="142"/>
      <c r="AD127" s="137">
        <f t="shared" si="29"/>
        <v>1900</v>
      </c>
      <c r="AE127" s="149">
        <f t="shared" si="30"/>
        <v>1900</v>
      </c>
    </row>
    <row r="128" spans="1:31" ht="83" customHeight="1" x14ac:dyDescent="0.35">
      <c r="A128" s="31"/>
      <c r="B128" s="18"/>
      <c r="C128" s="27"/>
      <c r="D128" s="27"/>
      <c r="E128" s="27"/>
      <c r="F128" s="27"/>
      <c r="G128" s="19"/>
      <c r="H128" s="18"/>
      <c r="I128" s="208"/>
      <c r="J128" s="18"/>
      <c r="K128" s="18"/>
      <c r="L128" s="18"/>
      <c r="M128" s="18"/>
      <c r="N128" s="18"/>
      <c r="O128" s="18"/>
      <c r="P128" s="23" t="str">
        <f t="shared" si="31"/>
        <v/>
      </c>
      <c r="Q128" s="36">
        <f t="shared" si="32"/>
        <v>0</v>
      </c>
      <c r="R128" s="36">
        <f t="shared" si="33"/>
        <v>0</v>
      </c>
      <c r="S128" s="36">
        <f t="shared" si="34"/>
        <v>0</v>
      </c>
      <c r="T128" s="36">
        <f t="shared" si="35"/>
        <v>0</v>
      </c>
      <c r="U128" s="36">
        <f t="shared" si="36"/>
        <v>0</v>
      </c>
      <c r="V128" s="36">
        <f t="shared" si="37"/>
        <v>0</v>
      </c>
      <c r="W128" s="36">
        <f t="shared" ref="W128:W153" si="38">($B128/60)*(N128/100)*60</f>
        <v>0</v>
      </c>
      <c r="X128" s="36">
        <f t="shared" ref="X128:X153" si="39">($B128/60)*(O128/100)*60</f>
        <v>0</v>
      </c>
      <c r="Y128" s="37" t="str">
        <f t="shared" ref="Y128:Y153" si="40">IF(SUM(Q128:X128)=B128,"OK","Error")</f>
        <v>OK</v>
      </c>
      <c r="Z128" s="215"/>
      <c r="AA128" s="215"/>
      <c r="AB128" s="215"/>
      <c r="AC128" s="142"/>
      <c r="AD128" s="137">
        <f t="shared" ref="AD128:AD153" si="41">YEAR(A128)</f>
        <v>1900</v>
      </c>
      <c r="AE128" s="149">
        <f t="shared" ref="AE128:AE153" si="42">YEAR(A128)</f>
        <v>1900</v>
      </c>
    </row>
    <row r="129" spans="1:31" ht="83" customHeight="1" x14ac:dyDescent="0.35">
      <c r="A129" s="31"/>
      <c r="B129" s="18"/>
      <c r="C129" s="27"/>
      <c r="D129" s="27"/>
      <c r="E129" s="27"/>
      <c r="F129" s="27"/>
      <c r="G129" s="19"/>
      <c r="H129" s="18"/>
      <c r="I129" s="208"/>
      <c r="J129" s="18"/>
      <c r="K129" s="18"/>
      <c r="L129" s="18"/>
      <c r="M129" s="18"/>
      <c r="N129" s="18"/>
      <c r="O129" s="18"/>
      <c r="P129" s="23" t="str">
        <f t="shared" si="31"/>
        <v/>
      </c>
      <c r="Q129" s="36">
        <f t="shared" si="32"/>
        <v>0</v>
      </c>
      <c r="R129" s="36">
        <f t="shared" si="33"/>
        <v>0</v>
      </c>
      <c r="S129" s="36">
        <f t="shared" si="34"/>
        <v>0</v>
      </c>
      <c r="T129" s="36">
        <f t="shared" si="35"/>
        <v>0</v>
      </c>
      <c r="U129" s="36">
        <f t="shared" si="36"/>
        <v>0</v>
      </c>
      <c r="V129" s="36">
        <f t="shared" si="37"/>
        <v>0</v>
      </c>
      <c r="W129" s="36">
        <f t="shared" si="38"/>
        <v>0</v>
      </c>
      <c r="X129" s="36">
        <f t="shared" si="39"/>
        <v>0</v>
      </c>
      <c r="Y129" s="37" t="str">
        <f t="shared" si="40"/>
        <v>OK</v>
      </c>
      <c r="Z129" s="215"/>
      <c r="AA129" s="215"/>
      <c r="AB129" s="215"/>
      <c r="AC129" s="142"/>
      <c r="AD129" s="137">
        <f t="shared" si="41"/>
        <v>1900</v>
      </c>
      <c r="AE129" s="149">
        <f t="shared" si="42"/>
        <v>1900</v>
      </c>
    </row>
    <row r="130" spans="1:31" ht="83" customHeight="1" x14ac:dyDescent="0.35">
      <c r="A130" s="31"/>
      <c r="B130" s="18"/>
      <c r="C130" s="27"/>
      <c r="D130" s="27"/>
      <c r="E130" s="27"/>
      <c r="F130" s="27"/>
      <c r="G130" s="19"/>
      <c r="H130" s="18"/>
      <c r="I130" s="208"/>
      <c r="J130" s="18"/>
      <c r="K130" s="18"/>
      <c r="L130" s="18"/>
      <c r="M130" s="18"/>
      <c r="N130" s="18"/>
      <c r="O130" s="18"/>
      <c r="P130" s="23" t="str">
        <f t="shared" si="31"/>
        <v/>
      </c>
      <c r="Q130" s="36">
        <f t="shared" si="32"/>
        <v>0</v>
      </c>
      <c r="R130" s="36">
        <f t="shared" si="33"/>
        <v>0</v>
      </c>
      <c r="S130" s="36">
        <f t="shared" si="34"/>
        <v>0</v>
      </c>
      <c r="T130" s="36">
        <f t="shared" si="35"/>
        <v>0</v>
      </c>
      <c r="U130" s="36">
        <f t="shared" si="36"/>
        <v>0</v>
      </c>
      <c r="V130" s="36">
        <f t="shared" si="37"/>
        <v>0</v>
      </c>
      <c r="W130" s="36">
        <f t="shared" si="38"/>
        <v>0</v>
      </c>
      <c r="X130" s="36">
        <f t="shared" si="39"/>
        <v>0</v>
      </c>
      <c r="Y130" s="37" t="str">
        <f t="shared" si="40"/>
        <v>OK</v>
      </c>
      <c r="Z130" s="215"/>
      <c r="AA130" s="215"/>
      <c r="AB130" s="215"/>
      <c r="AC130" s="142"/>
      <c r="AD130" s="137">
        <f t="shared" si="41"/>
        <v>1900</v>
      </c>
      <c r="AE130" s="149">
        <f t="shared" si="42"/>
        <v>1900</v>
      </c>
    </row>
    <row r="131" spans="1:31" ht="83" customHeight="1" x14ac:dyDescent="0.35">
      <c r="A131" s="31"/>
      <c r="B131" s="18"/>
      <c r="C131" s="27"/>
      <c r="D131" s="27"/>
      <c r="E131" s="27"/>
      <c r="F131" s="27"/>
      <c r="G131" s="19"/>
      <c r="H131" s="18"/>
      <c r="I131" s="208"/>
      <c r="J131" s="18"/>
      <c r="K131" s="18"/>
      <c r="L131" s="18"/>
      <c r="M131" s="18"/>
      <c r="N131" s="18"/>
      <c r="O131" s="18"/>
      <c r="P131" s="23" t="str">
        <f t="shared" si="31"/>
        <v/>
      </c>
      <c r="Q131" s="36">
        <f t="shared" si="32"/>
        <v>0</v>
      </c>
      <c r="R131" s="36">
        <f t="shared" si="33"/>
        <v>0</v>
      </c>
      <c r="S131" s="36">
        <f t="shared" si="34"/>
        <v>0</v>
      </c>
      <c r="T131" s="36">
        <f t="shared" si="35"/>
        <v>0</v>
      </c>
      <c r="U131" s="36">
        <f t="shared" si="36"/>
        <v>0</v>
      </c>
      <c r="V131" s="36">
        <f t="shared" si="37"/>
        <v>0</v>
      </c>
      <c r="W131" s="36">
        <f t="shared" si="38"/>
        <v>0</v>
      </c>
      <c r="X131" s="36">
        <f t="shared" si="39"/>
        <v>0</v>
      </c>
      <c r="Y131" s="37" t="str">
        <f t="shared" si="40"/>
        <v>OK</v>
      </c>
      <c r="Z131" s="215"/>
      <c r="AA131" s="215"/>
      <c r="AB131" s="215"/>
      <c r="AC131" s="142"/>
      <c r="AD131" s="137">
        <f t="shared" si="41"/>
        <v>1900</v>
      </c>
      <c r="AE131" s="149">
        <f t="shared" si="42"/>
        <v>1900</v>
      </c>
    </row>
    <row r="132" spans="1:31" ht="83" customHeight="1" x14ac:dyDescent="0.35">
      <c r="A132" s="31"/>
      <c r="B132" s="18"/>
      <c r="C132" s="27"/>
      <c r="D132" s="27"/>
      <c r="E132" s="27"/>
      <c r="F132" s="27"/>
      <c r="G132" s="19"/>
      <c r="H132" s="18"/>
      <c r="I132" s="208"/>
      <c r="J132" s="18"/>
      <c r="K132" s="18"/>
      <c r="L132" s="18"/>
      <c r="M132" s="18"/>
      <c r="N132" s="18"/>
      <c r="O132" s="18"/>
      <c r="P132" s="23" t="str">
        <f t="shared" si="31"/>
        <v/>
      </c>
      <c r="Q132" s="36">
        <f t="shared" si="32"/>
        <v>0</v>
      </c>
      <c r="R132" s="36">
        <f t="shared" si="33"/>
        <v>0</v>
      </c>
      <c r="S132" s="36">
        <f t="shared" si="34"/>
        <v>0</v>
      </c>
      <c r="T132" s="36">
        <f t="shared" si="35"/>
        <v>0</v>
      </c>
      <c r="U132" s="36">
        <f t="shared" si="36"/>
        <v>0</v>
      </c>
      <c r="V132" s="36">
        <f t="shared" si="37"/>
        <v>0</v>
      </c>
      <c r="W132" s="36">
        <f t="shared" si="38"/>
        <v>0</v>
      </c>
      <c r="X132" s="36">
        <f t="shared" si="39"/>
        <v>0</v>
      </c>
      <c r="Y132" s="37" t="str">
        <f t="shared" si="40"/>
        <v>OK</v>
      </c>
      <c r="Z132" s="215"/>
      <c r="AA132" s="215"/>
      <c r="AB132" s="215"/>
      <c r="AC132" s="142"/>
      <c r="AD132" s="137">
        <f t="shared" si="41"/>
        <v>1900</v>
      </c>
      <c r="AE132" s="149">
        <f t="shared" si="42"/>
        <v>1900</v>
      </c>
    </row>
    <row r="133" spans="1:31" ht="83" customHeight="1" x14ac:dyDescent="0.35">
      <c r="A133" s="31"/>
      <c r="B133" s="18"/>
      <c r="C133" s="27"/>
      <c r="D133" s="27"/>
      <c r="E133" s="27"/>
      <c r="F133" s="27"/>
      <c r="G133" s="19"/>
      <c r="H133" s="18"/>
      <c r="I133" s="208"/>
      <c r="J133" s="18"/>
      <c r="K133" s="18"/>
      <c r="L133" s="18"/>
      <c r="M133" s="18"/>
      <c r="N133" s="18"/>
      <c r="O133" s="18"/>
      <c r="P133" s="23" t="str">
        <f t="shared" si="31"/>
        <v/>
      </c>
      <c r="Q133" s="36">
        <f t="shared" si="32"/>
        <v>0</v>
      </c>
      <c r="R133" s="36">
        <f t="shared" si="33"/>
        <v>0</v>
      </c>
      <c r="S133" s="36">
        <f t="shared" si="34"/>
        <v>0</v>
      </c>
      <c r="T133" s="36">
        <f t="shared" si="35"/>
        <v>0</v>
      </c>
      <c r="U133" s="36">
        <f t="shared" si="36"/>
        <v>0</v>
      </c>
      <c r="V133" s="36">
        <f t="shared" si="37"/>
        <v>0</v>
      </c>
      <c r="W133" s="36">
        <f t="shared" si="38"/>
        <v>0</v>
      </c>
      <c r="X133" s="36">
        <f t="shared" si="39"/>
        <v>0</v>
      </c>
      <c r="Y133" s="37" t="str">
        <f t="shared" si="40"/>
        <v>OK</v>
      </c>
      <c r="Z133" s="215"/>
      <c r="AA133" s="215"/>
      <c r="AB133" s="215"/>
      <c r="AC133" s="142"/>
      <c r="AD133" s="137">
        <f t="shared" si="41"/>
        <v>1900</v>
      </c>
      <c r="AE133" s="149">
        <f t="shared" si="42"/>
        <v>1900</v>
      </c>
    </row>
    <row r="134" spans="1:31" ht="83" customHeight="1" x14ac:dyDescent="0.35">
      <c r="A134" s="31"/>
      <c r="B134" s="18"/>
      <c r="C134" s="27"/>
      <c r="D134" s="27"/>
      <c r="E134" s="27"/>
      <c r="F134" s="27"/>
      <c r="G134" s="19"/>
      <c r="H134" s="18"/>
      <c r="I134" s="208"/>
      <c r="J134" s="18"/>
      <c r="K134" s="18"/>
      <c r="L134" s="18"/>
      <c r="M134" s="18"/>
      <c r="N134" s="18"/>
      <c r="O134" s="18"/>
      <c r="P134" s="23" t="str">
        <f t="shared" si="31"/>
        <v/>
      </c>
      <c r="Q134" s="36">
        <f t="shared" si="32"/>
        <v>0</v>
      </c>
      <c r="R134" s="36">
        <f t="shared" si="33"/>
        <v>0</v>
      </c>
      <c r="S134" s="36">
        <f t="shared" si="34"/>
        <v>0</v>
      </c>
      <c r="T134" s="36">
        <f t="shared" si="35"/>
        <v>0</v>
      </c>
      <c r="U134" s="36">
        <f t="shared" si="36"/>
        <v>0</v>
      </c>
      <c r="V134" s="36">
        <f t="shared" si="37"/>
        <v>0</v>
      </c>
      <c r="W134" s="36">
        <f t="shared" si="38"/>
        <v>0</v>
      </c>
      <c r="X134" s="36">
        <f t="shared" si="39"/>
        <v>0</v>
      </c>
      <c r="Y134" s="37" t="str">
        <f t="shared" si="40"/>
        <v>OK</v>
      </c>
      <c r="Z134" s="215"/>
      <c r="AA134" s="215"/>
      <c r="AB134" s="215"/>
      <c r="AC134" s="142"/>
      <c r="AD134" s="137">
        <f t="shared" si="41"/>
        <v>1900</v>
      </c>
      <c r="AE134" s="149">
        <f t="shared" si="42"/>
        <v>1900</v>
      </c>
    </row>
    <row r="135" spans="1:31" ht="83" customHeight="1" x14ac:dyDescent="0.35">
      <c r="A135" s="31"/>
      <c r="B135" s="18"/>
      <c r="C135" s="27"/>
      <c r="D135" s="27"/>
      <c r="E135" s="27"/>
      <c r="F135" s="27"/>
      <c r="G135" s="19"/>
      <c r="H135" s="18"/>
      <c r="I135" s="208"/>
      <c r="J135" s="18"/>
      <c r="K135" s="18"/>
      <c r="L135" s="18"/>
      <c r="M135" s="18"/>
      <c r="N135" s="18"/>
      <c r="O135" s="18"/>
      <c r="P135" s="23" t="str">
        <f t="shared" si="31"/>
        <v/>
      </c>
      <c r="Q135" s="36">
        <f t="shared" si="32"/>
        <v>0</v>
      </c>
      <c r="R135" s="36">
        <f t="shared" si="33"/>
        <v>0</v>
      </c>
      <c r="S135" s="36">
        <f t="shared" si="34"/>
        <v>0</v>
      </c>
      <c r="T135" s="36">
        <f t="shared" si="35"/>
        <v>0</v>
      </c>
      <c r="U135" s="36">
        <f t="shared" si="36"/>
        <v>0</v>
      </c>
      <c r="V135" s="36">
        <f t="shared" si="37"/>
        <v>0</v>
      </c>
      <c r="W135" s="36">
        <f t="shared" si="38"/>
        <v>0</v>
      </c>
      <c r="X135" s="36">
        <f t="shared" si="39"/>
        <v>0</v>
      </c>
      <c r="Y135" s="37" t="str">
        <f t="shared" si="40"/>
        <v>OK</v>
      </c>
      <c r="Z135" s="215"/>
      <c r="AA135" s="215"/>
      <c r="AB135" s="215"/>
      <c r="AC135" s="142"/>
      <c r="AD135" s="137">
        <f t="shared" si="41"/>
        <v>1900</v>
      </c>
      <c r="AE135" s="149">
        <f t="shared" si="42"/>
        <v>1900</v>
      </c>
    </row>
    <row r="136" spans="1:31" ht="83" customHeight="1" x14ac:dyDescent="0.35">
      <c r="A136" s="31"/>
      <c r="B136" s="18"/>
      <c r="C136" s="27"/>
      <c r="D136" s="27"/>
      <c r="E136" s="27"/>
      <c r="F136" s="27"/>
      <c r="G136" s="19"/>
      <c r="H136" s="18"/>
      <c r="I136" s="208"/>
      <c r="J136" s="18"/>
      <c r="K136" s="18"/>
      <c r="L136" s="18"/>
      <c r="M136" s="18"/>
      <c r="N136" s="18"/>
      <c r="O136" s="18"/>
      <c r="P136" s="23" t="str">
        <f t="shared" si="31"/>
        <v/>
      </c>
      <c r="Q136" s="36">
        <f t="shared" si="32"/>
        <v>0</v>
      </c>
      <c r="R136" s="36">
        <f t="shared" si="33"/>
        <v>0</v>
      </c>
      <c r="S136" s="36">
        <f t="shared" si="34"/>
        <v>0</v>
      </c>
      <c r="T136" s="36">
        <f t="shared" si="35"/>
        <v>0</v>
      </c>
      <c r="U136" s="36">
        <f t="shared" si="36"/>
        <v>0</v>
      </c>
      <c r="V136" s="36">
        <f t="shared" si="37"/>
        <v>0</v>
      </c>
      <c r="W136" s="36">
        <f t="shared" si="38"/>
        <v>0</v>
      </c>
      <c r="X136" s="36">
        <f t="shared" si="39"/>
        <v>0</v>
      </c>
      <c r="Y136" s="37" t="str">
        <f t="shared" si="40"/>
        <v>OK</v>
      </c>
      <c r="Z136" s="215"/>
      <c r="AA136" s="215"/>
      <c r="AB136" s="215"/>
      <c r="AC136" s="142"/>
      <c r="AD136" s="137">
        <f t="shared" si="41"/>
        <v>1900</v>
      </c>
      <c r="AE136" s="149">
        <f t="shared" si="42"/>
        <v>1900</v>
      </c>
    </row>
    <row r="137" spans="1:31" ht="83" customHeight="1" x14ac:dyDescent="0.35">
      <c r="A137" s="31"/>
      <c r="B137" s="18"/>
      <c r="C137" s="27"/>
      <c r="D137" s="27"/>
      <c r="E137" s="27"/>
      <c r="F137" s="27"/>
      <c r="G137" s="19"/>
      <c r="H137" s="18"/>
      <c r="I137" s="208"/>
      <c r="J137" s="18"/>
      <c r="K137" s="18"/>
      <c r="L137" s="18"/>
      <c r="M137" s="18"/>
      <c r="N137" s="18"/>
      <c r="O137" s="18"/>
      <c r="P137" s="23" t="str">
        <f t="shared" si="31"/>
        <v/>
      </c>
      <c r="Q137" s="36">
        <f t="shared" si="32"/>
        <v>0</v>
      </c>
      <c r="R137" s="36">
        <f t="shared" si="33"/>
        <v>0</v>
      </c>
      <c r="S137" s="36">
        <f t="shared" si="34"/>
        <v>0</v>
      </c>
      <c r="T137" s="36">
        <f t="shared" si="35"/>
        <v>0</v>
      </c>
      <c r="U137" s="36">
        <f t="shared" si="36"/>
        <v>0</v>
      </c>
      <c r="V137" s="36">
        <f t="shared" si="37"/>
        <v>0</v>
      </c>
      <c r="W137" s="36">
        <f t="shared" si="38"/>
        <v>0</v>
      </c>
      <c r="X137" s="36">
        <f t="shared" si="39"/>
        <v>0</v>
      </c>
      <c r="Y137" s="37" t="str">
        <f t="shared" si="40"/>
        <v>OK</v>
      </c>
      <c r="Z137" s="215"/>
      <c r="AA137" s="215"/>
      <c r="AB137" s="215"/>
      <c r="AC137" s="142"/>
      <c r="AD137" s="137">
        <f t="shared" si="41"/>
        <v>1900</v>
      </c>
      <c r="AE137" s="149">
        <f t="shared" si="42"/>
        <v>1900</v>
      </c>
    </row>
    <row r="138" spans="1:31" ht="83" customHeight="1" x14ac:dyDescent="0.35">
      <c r="A138" s="31"/>
      <c r="B138" s="18"/>
      <c r="C138" s="27"/>
      <c r="D138" s="27"/>
      <c r="E138" s="27"/>
      <c r="F138" s="27"/>
      <c r="G138" s="19"/>
      <c r="H138" s="18"/>
      <c r="I138" s="208"/>
      <c r="J138" s="18"/>
      <c r="K138" s="18"/>
      <c r="L138" s="18"/>
      <c r="M138" s="18"/>
      <c r="N138" s="18"/>
      <c r="O138" s="18"/>
      <c r="P138" s="23" t="str">
        <f t="shared" si="31"/>
        <v/>
      </c>
      <c r="Q138" s="36">
        <f t="shared" si="32"/>
        <v>0</v>
      </c>
      <c r="R138" s="36">
        <f t="shared" si="33"/>
        <v>0</v>
      </c>
      <c r="S138" s="36">
        <f t="shared" si="34"/>
        <v>0</v>
      </c>
      <c r="T138" s="36">
        <f t="shared" si="35"/>
        <v>0</v>
      </c>
      <c r="U138" s="36">
        <f t="shared" si="36"/>
        <v>0</v>
      </c>
      <c r="V138" s="36">
        <f t="shared" si="37"/>
        <v>0</v>
      </c>
      <c r="W138" s="36">
        <f t="shared" si="38"/>
        <v>0</v>
      </c>
      <c r="X138" s="36">
        <f t="shared" si="39"/>
        <v>0</v>
      </c>
      <c r="Y138" s="37" t="str">
        <f t="shared" si="40"/>
        <v>OK</v>
      </c>
      <c r="Z138" s="215"/>
      <c r="AA138" s="215"/>
      <c r="AB138" s="215"/>
      <c r="AC138" s="142"/>
      <c r="AD138" s="137">
        <f t="shared" si="41"/>
        <v>1900</v>
      </c>
      <c r="AE138" s="149">
        <f t="shared" si="42"/>
        <v>1900</v>
      </c>
    </row>
    <row r="139" spans="1:31" ht="83" customHeight="1" x14ac:dyDescent="0.35">
      <c r="A139" s="31"/>
      <c r="B139" s="18"/>
      <c r="C139" s="27"/>
      <c r="D139" s="27"/>
      <c r="E139" s="27"/>
      <c r="F139" s="27"/>
      <c r="G139" s="19"/>
      <c r="H139" s="18"/>
      <c r="I139" s="208"/>
      <c r="J139" s="18"/>
      <c r="K139" s="18"/>
      <c r="L139" s="18"/>
      <c r="M139" s="18"/>
      <c r="N139" s="18"/>
      <c r="O139" s="18"/>
      <c r="P139" s="23" t="str">
        <f t="shared" si="31"/>
        <v/>
      </c>
      <c r="Q139" s="36">
        <f t="shared" si="32"/>
        <v>0</v>
      </c>
      <c r="R139" s="36">
        <f t="shared" si="33"/>
        <v>0</v>
      </c>
      <c r="S139" s="36">
        <f t="shared" si="34"/>
        <v>0</v>
      </c>
      <c r="T139" s="36">
        <f t="shared" si="35"/>
        <v>0</v>
      </c>
      <c r="U139" s="36">
        <f t="shared" si="36"/>
        <v>0</v>
      </c>
      <c r="V139" s="36">
        <f t="shared" si="37"/>
        <v>0</v>
      </c>
      <c r="W139" s="36">
        <f t="shared" si="38"/>
        <v>0</v>
      </c>
      <c r="X139" s="36">
        <f t="shared" si="39"/>
        <v>0</v>
      </c>
      <c r="Y139" s="37" t="str">
        <f t="shared" si="40"/>
        <v>OK</v>
      </c>
      <c r="Z139" s="215"/>
      <c r="AA139" s="215"/>
      <c r="AB139" s="215"/>
      <c r="AC139" s="142"/>
      <c r="AD139" s="137">
        <f t="shared" si="41"/>
        <v>1900</v>
      </c>
      <c r="AE139" s="149">
        <f t="shared" si="42"/>
        <v>1900</v>
      </c>
    </row>
    <row r="140" spans="1:31" ht="83" customHeight="1" x14ac:dyDescent="0.35">
      <c r="A140" s="31"/>
      <c r="B140" s="18"/>
      <c r="C140" s="27"/>
      <c r="D140" s="27"/>
      <c r="E140" s="27"/>
      <c r="F140" s="27"/>
      <c r="G140" s="19"/>
      <c r="H140" s="18"/>
      <c r="I140" s="208"/>
      <c r="J140" s="18"/>
      <c r="K140" s="18"/>
      <c r="L140" s="18"/>
      <c r="M140" s="18"/>
      <c r="N140" s="18"/>
      <c r="O140" s="18"/>
      <c r="P140" s="23" t="str">
        <f t="shared" si="31"/>
        <v/>
      </c>
      <c r="Q140" s="36">
        <f t="shared" si="32"/>
        <v>0</v>
      </c>
      <c r="R140" s="36">
        <f t="shared" si="33"/>
        <v>0</v>
      </c>
      <c r="S140" s="36">
        <f t="shared" si="34"/>
        <v>0</v>
      </c>
      <c r="T140" s="36">
        <f t="shared" si="35"/>
        <v>0</v>
      </c>
      <c r="U140" s="36">
        <f t="shared" si="36"/>
        <v>0</v>
      </c>
      <c r="V140" s="36">
        <f t="shared" si="37"/>
        <v>0</v>
      </c>
      <c r="W140" s="36">
        <f t="shared" si="38"/>
        <v>0</v>
      </c>
      <c r="X140" s="36">
        <f t="shared" si="39"/>
        <v>0</v>
      </c>
      <c r="Y140" s="37" t="str">
        <f t="shared" si="40"/>
        <v>OK</v>
      </c>
      <c r="Z140" s="215"/>
      <c r="AA140" s="215"/>
      <c r="AB140" s="215"/>
      <c r="AC140" s="142"/>
      <c r="AD140" s="137">
        <f t="shared" si="41"/>
        <v>1900</v>
      </c>
      <c r="AE140" s="149">
        <f t="shared" si="42"/>
        <v>1900</v>
      </c>
    </row>
    <row r="141" spans="1:31" ht="83" customHeight="1" x14ac:dyDescent="0.35">
      <c r="A141" s="31"/>
      <c r="B141" s="18"/>
      <c r="C141" s="27"/>
      <c r="D141" s="27"/>
      <c r="E141" s="27"/>
      <c r="F141" s="27"/>
      <c r="G141" s="19"/>
      <c r="H141" s="18"/>
      <c r="I141" s="208"/>
      <c r="J141" s="18"/>
      <c r="K141" s="18"/>
      <c r="L141" s="18"/>
      <c r="M141" s="18"/>
      <c r="N141" s="18"/>
      <c r="O141" s="18"/>
      <c r="P141" s="23" t="str">
        <f t="shared" si="31"/>
        <v/>
      </c>
      <c r="Q141" s="36">
        <f t="shared" si="32"/>
        <v>0</v>
      </c>
      <c r="R141" s="36">
        <f t="shared" si="33"/>
        <v>0</v>
      </c>
      <c r="S141" s="36">
        <f t="shared" si="34"/>
        <v>0</v>
      </c>
      <c r="T141" s="36">
        <f t="shared" si="35"/>
        <v>0</v>
      </c>
      <c r="U141" s="36">
        <f t="shared" si="36"/>
        <v>0</v>
      </c>
      <c r="V141" s="36">
        <f t="shared" si="37"/>
        <v>0</v>
      </c>
      <c r="W141" s="36">
        <f t="shared" si="38"/>
        <v>0</v>
      </c>
      <c r="X141" s="36">
        <f t="shared" si="39"/>
        <v>0</v>
      </c>
      <c r="Y141" s="37" t="str">
        <f t="shared" si="40"/>
        <v>OK</v>
      </c>
      <c r="Z141" s="215"/>
      <c r="AA141" s="215"/>
      <c r="AB141" s="215"/>
      <c r="AC141" s="142"/>
      <c r="AD141" s="137">
        <f t="shared" si="41"/>
        <v>1900</v>
      </c>
      <c r="AE141" s="149">
        <f t="shared" si="42"/>
        <v>1900</v>
      </c>
    </row>
    <row r="142" spans="1:31" ht="83" customHeight="1" x14ac:dyDescent="0.35">
      <c r="A142" s="31"/>
      <c r="B142" s="18"/>
      <c r="C142" s="27"/>
      <c r="D142" s="27"/>
      <c r="E142" s="27"/>
      <c r="F142" s="27"/>
      <c r="G142" s="19"/>
      <c r="H142" s="18"/>
      <c r="I142" s="208"/>
      <c r="J142" s="18"/>
      <c r="K142" s="18"/>
      <c r="L142" s="18"/>
      <c r="M142" s="18"/>
      <c r="N142" s="18"/>
      <c r="O142" s="18"/>
      <c r="P142" s="23" t="str">
        <f t="shared" si="31"/>
        <v/>
      </c>
      <c r="Q142" s="36">
        <f t="shared" si="32"/>
        <v>0</v>
      </c>
      <c r="R142" s="36">
        <f t="shared" si="33"/>
        <v>0</v>
      </c>
      <c r="S142" s="36">
        <f t="shared" si="34"/>
        <v>0</v>
      </c>
      <c r="T142" s="36">
        <f t="shared" si="35"/>
        <v>0</v>
      </c>
      <c r="U142" s="36">
        <f t="shared" si="36"/>
        <v>0</v>
      </c>
      <c r="V142" s="36">
        <f t="shared" si="37"/>
        <v>0</v>
      </c>
      <c r="W142" s="36">
        <f t="shared" si="38"/>
        <v>0</v>
      </c>
      <c r="X142" s="36">
        <f t="shared" si="39"/>
        <v>0</v>
      </c>
      <c r="Y142" s="37" t="str">
        <f t="shared" si="40"/>
        <v>OK</v>
      </c>
      <c r="Z142" s="215"/>
      <c r="AA142" s="215"/>
      <c r="AB142" s="215"/>
      <c r="AC142" s="142"/>
      <c r="AD142" s="137">
        <f t="shared" si="41"/>
        <v>1900</v>
      </c>
      <c r="AE142" s="149">
        <f t="shared" si="42"/>
        <v>1900</v>
      </c>
    </row>
    <row r="143" spans="1:31" ht="83" customHeight="1" x14ac:dyDescent="0.35">
      <c r="A143" s="31"/>
      <c r="B143" s="18"/>
      <c r="C143" s="27"/>
      <c r="D143" s="27"/>
      <c r="E143" s="27"/>
      <c r="F143" s="27"/>
      <c r="G143" s="19"/>
      <c r="H143" s="18"/>
      <c r="I143" s="208"/>
      <c r="J143" s="18"/>
      <c r="K143" s="18"/>
      <c r="L143" s="18"/>
      <c r="M143" s="18"/>
      <c r="N143" s="18"/>
      <c r="O143" s="18"/>
      <c r="P143" s="23" t="str">
        <f t="shared" si="31"/>
        <v/>
      </c>
      <c r="Q143" s="36">
        <f t="shared" si="32"/>
        <v>0</v>
      </c>
      <c r="R143" s="36">
        <f t="shared" si="33"/>
        <v>0</v>
      </c>
      <c r="S143" s="36">
        <f t="shared" si="34"/>
        <v>0</v>
      </c>
      <c r="T143" s="36">
        <f t="shared" si="35"/>
        <v>0</v>
      </c>
      <c r="U143" s="36">
        <f t="shared" si="36"/>
        <v>0</v>
      </c>
      <c r="V143" s="36">
        <f t="shared" si="37"/>
        <v>0</v>
      </c>
      <c r="W143" s="36">
        <f t="shared" si="38"/>
        <v>0</v>
      </c>
      <c r="X143" s="36">
        <f t="shared" si="39"/>
        <v>0</v>
      </c>
      <c r="Y143" s="37" t="str">
        <f t="shared" si="40"/>
        <v>OK</v>
      </c>
      <c r="Z143" s="215"/>
      <c r="AA143" s="215"/>
      <c r="AB143" s="215"/>
      <c r="AC143" s="142"/>
      <c r="AD143" s="137">
        <f t="shared" si="41"/>
        <v>1900</v>
      </c>
      <c r="AE143" s="149">
        <f t="shared" si="42"/>
        <v>1900</v>
      </c>
    </row>
    <row r="144" spans="1:31" ht="83" customHeight="1" x14ac:dyDescent="0.35">
      <c r="A144" s="31"/>
      <c r="B144" s="18"/>
      <c r="C144" s="27"/>
      <c r="D144" s="27"/>
      <c r="E144" s="27"/>
      <c r="F144" s="27"/>
      <c r="G144" s="19"/>
      <c r="H144" s="18"/>
      <c r="I144" s="208"/>
      <c r="J144" s="18"/>
      <c r="K144" s="18"/>
      <c r="L144" s="18"/>
      <c r="M144" s="18"/>
      <c r="N144" s="18"/>
      <c r="O144" s="18"/>
      <c r="P144" s="23" t="str">
        <f t="shared" si="31"/>
        <v/>
      </c>
      <c r="Q144" s="36">
        <f t="shared" si="32"/>
        <v>0</v>
      </c>
      <c r="R144" s="36">
        <f t="shared" si="33"/>
        <v>0</v>
      </c>
      <c r="S144" s="36">
        <f t="shared" si="34"/>
        <v>0</v>
      </c>
      <c r="T144" s="36">
        <f t="shared" si="35"/>
        <v>0</v>
      </c>
      <c r="U144" s="36">
        <f t="shared" si="36"/>
        <v>0</v>
      </c>
      <c r="V144" s="36">
        <f t="shared" si="37"/>
        <v>0</v>
      </c>
      <c r="W144" s="36">
        <f t="shared" si="38"/>
        <v>0</v>
      </c>
      <c r="X144" s="36">
        <f t="shared" si="39"/>
        <v>0</v>
      </c>
      <c r="Y144" s="37" t="str">
        <f t="shared" si="40"/>
        <v>OK</v>
      </c>
      <c r="Z144" s="215"/>
      <c r="AA144" s="215"/>
      <c r="AB144" s="215"/>
      <c r="AC144" s="142"/>
      <c r="AD144" s="137">
        <f t="shared" si="41"/>
        <v>1900</v>
      </c>
      <c r="AE144" s="149">
        <f t="shared" si="42"/>
        <v>1900</v>
      </c>
    </row>
    <row r="145" spans="1:33" ht="83" customHeight="1" x14ac:dyDescent="0.35">
      <c r="A145" s="31"/>
      <c r="B145" s="18"/>
      <c r="C145" s="27"/>
      <c r="D145" s="27"/>
      <c r="E145" s="27"/>
      <c r="F145" s="27"/>
      <c r="G145" s="19"/>
      <c r="H145" s="18"/>
      <c r="I145" s="208"/>
      <c r="J145" s="18"/>
      <c r="K145" s="18"/>
      <c r="L145" s="18"/>
      <c r="M145" s="18"/>
      <c r="N145" s="18"/>
      <c r="O145" s="18"/>
      <c r="P145" s="23" t="str">
        <f t="shared" si="31"/>
        <v/>
      </c>
      <c r="Q145" s="36">
        <f t="shared" si="32"/>
        <v>0</v>
      </c>
      <c r="R145" s="36">
        <f t="shared" si="33"/>
        <v>0</v>
      </c>
      <c r="S145" s="36">
        <f t="shared" si="34"/>
        <v>0</v>
      </c>
      <c r="T145" s="36">
        <f t="shared" si="35"/>
        <v>0</v>
      </c>
      <c r="U145" s="36">
        <f t="shared" si="36"/>
        <v>0</v>
      </c>
      <c r="V145" s="36">
        <f t="shared" si="37"/>
        <v>0</v>
      </c>
      <c r="W145" s="36">
        <f t="shared" si="38"/>
        <v>0</v>
      </c>
      <c r="X145" s="36">
        <f t="shared" si="39"/>
        <v>0</v>
      </c>
      <c r="Y145" s="37" t="str">
        <f t="shared" si="40"/>
        <v>OK</v>
      </c>
      <c r="Z145" s="215"/>
      <c r="AA145" s="215"/>
      <c r="AB145" s="215"/>
      <c r="AC145" s="142"/>
      <c r="AD145" s="137">
        <f t="shared" si="41"/>
        <v>1900</v>
      </c>
      <c r="AE145" s="149">
        <f t="shared" si="42"/>
        <v>1900</v>
      </c>
    </row>
    <row r="146" spans="1:33" ht="83" customHeight="1" x14ac:dyDescent="0.35">
      <c r="A146" s="31"/>
      <c r="B146" s="18"/>
      <c r="C146" s="27"/>
      <c r="D146" s="27"/>
      <c r="E146" s="27"/>
      <c r="F146" s="27"/>
      <c r="G146" s="19"/>
      <c r="H146" s="18"/>
      <c r="I146" s="208"/>
      <c r="J146" s="18"/>
      <c r="K146" s="18"/>
      <c r="L146" s="18"/>
      <c r="M146" s="18"/>
      <c r="N146" s="18"/>
      <c r="O146" s="18"/>
      <c r="P146" s="23" t="str">
        <f t="shared" si="31"/>
        <v/>
      </c>
      <c r="Q146" s="36">
        <f t="shared" si="32"/>
        <v>0</v>
      </c>
      <c r="R146" s="36">
        <f t="shared" si="33"/>
        <v>0</v>
      </c>
      <c r="S146" s="36">
        <f t="shared" si="34"/>
        <v>0</v>
      </c>
      <c r="T146" s="36">
        <f t="shared" si="35"/>
        <v>0</v>
      </c>
      <c r="U146" s="36">
        <f t="shared" si="36"/>
        <v>0</v>
      </c>
      <c r="V146" s="36">
        <f t="shared" si="37"/>
        <v>0</v>
      </c>
      <c r="W146" s="36">
        <f t="shared" si="38"/>
        <v>0</v>
      </c>
      <c r="X146" s="36">
        <f t="shared" si="39"/>
        <v>0</v>
      </c>
      <c r="Y146" s="37" t="str">
        <f t="shared" si="40"/>
        <v>OK</v>
      </c>
      <c r="Z146" s="215"/>
      <c r="AA146" s="215"/>
      <c r="AB146" s="215"/>
      <c r="AC146" s="142"/>
      <c r="AD146" s="137">
        <f t="shared" si="41"/>
        <v>1900</v>
      </c>
      <c r="AE146" s="149">
        <f t="shared" si="42"/>
        <v>1900</v>
      </c>
    </row>
    <row r="147" spans="1:33" ht="83" customHeight="1" x14ac:dyDescent="0.35">
      <c r="A147" s="31"/>
      <c r="B147" s="18"/>
      <c r="C147" s="27"/>
      <c r="D147" s="27"/>
      <c r="E147" s="27"/>
      <c r="F147" s="27"/>
      <c r="G147" s="19"/>
      <c r="H147" s="18"/>
      <c r="I147" s="208"/>
      <c r="J147" s="18"/>
      <c r="K147" s="18"/>
      <c r="L147" s="18"/>
      <c r="M147" s="18"/>
      <c r="N147" s="18"/>
      <c r="O147" s="18"/>
      <c r="P147" s="23" t="str">
        <f t="shared" si="31"/>
        <v/>
      </c>
      <c r="Q147" s="36">
        <f t="shared" si="32"/>
        <v>0</v>
      </c>
      <c r="R147" s="36">
        <f t="shared" si="33"/>
        <v>0</v>
      </c>
      <c r="S147" s="36">
        <f t="shared" si="34"/>
        <v>0</v>
      </c>
      <c r="T147" s="36">
        <f t="shared" si="35"/>
        <v>0</v>
      </c>
      <c r="U147" s="36">
        <f t="shared" si="36"/>
        <v>0</v>
      </c>
      <c r="V147" s="36">
        <f t="shared" si="37"/>
        <v>0</v>
      </c>
      <c r="W147" s="36">
        <f t="shared" si="38"/>
        <v>0</v>
      </c>
      <c r="X147" s="36">
        <f t="shared" si="39"/>
        <v>0</v>
      </c>
      <c r="Y147" s="37" t="str">
        <f t="shared" si="40"/>
        <v>OK</v>
      </c>
      <c r="Z147" s="215"/>
      <c r="AA147" s="215"/>
      <c r="AB147" s="215"/>
      <c r="AC147" s="142"/>
      <c r="AD147" s="137">
        <f t="shared" si="41"/>
        <v>1900</v>
      </c>
      <c r="AE147" s="149">
        <f t="shared" si="42"/>
        <v>1900</v>
      </c>
    </row>
    <row r="148" spans="1:33" ht="83" customHeight="1" x14ac:dyDescent="0.35">
      <c r="A148" s="31"/>
      <c r="B148" s="18"/>
      <c r="C148" s="27"/>
      <c r="D148" s="27"/>
      <c r="E148" s="27"/>
      <c r="F148" s="27"/>
      <c r="G148" s="19"/>
      <c r="H148" s="18"/>
      <c r="I148" s="208"/>
      <c r="J148" s="18"/>
      <c r="K148" s="18"/>
      <c r="L148" s="18"/>
      <c r="M148" s="18"/>
      <c r="N148" s="18"/>
      <c r="O148" s="18"/>
      <c r="P148" s="23" t="str">
        <f t="shared" si="31"/>
        <v/>
      </c>
      <c r="Q148" s="36">
        <f t="shared" si="32"/>
        <v>0</v>
      </c>
      <c r="R148" s="36">
        <f t="shared" si="33"/>
        <v>0</v>
      </c>
      <c r="S148" s="36">
        <f t="shared" si="34"/>
        <v>0</v>
      </c>
      <c r="T148" s="36">
        <f t="shared" si="35"/>
        <v>0</v>
      </c>
      <c r="U148" s="36">
        <f t="shared" si="36"/>
        <v>0</v>
      </c>
      <c r="V148" s="36">
        <f t="shared" si="37"/>
        <v>0</v>
      </c>
      <c r="W148" s="36">
        <f t="shared" si="38"/>
        <v>0</v>
      </c>
      <c r="X148" s="36">
        <f t="shared" si="39"/>
        <v>0</v>
      </c>
      <c r="Y148" s="37" t="str">
        <f t="shared" si="40"/>
        <v>OK</v>
      </c>
      <c r="Z148" s="215"/>
      <c r="AA148" s="215"/>
      <c r="AB148" s="215"/>
      <c r="AC148" s="142"/>
      <c r="AD148" s="137">
        <f t="shared" si="41"/>
        <v>1900</v>
      </c>
      <c r="AE148" s="149">
        <f t="shared" si="42"/>
        <v>1900</v>
      </c>
    </row>
    <row r="149" spans="1:33" ht="83" customHeight="1" x14ac:dyDescent="0.35">
      <c r="A149" s="31"/>
      <c r="B149" s="18"/>
      <c r="C149" s="27"/>
      <c r="D149" s="27"/>
      <c r="E149" s="27"/>
      <c r="F149" s="27"/>
      <c r="G149" s="19"/>
      <c r="H149" s="18"/>
      <c r="I149" s="208"/>
      <c r="J149" s="18"/>
      <c r="K149" s="18"/>
      <c r="L149" s="18"/>
      <c r="M149" s="18"/>
      <c r="N149" s="18"/>
      <c r="O149" s="18"/>
      <c r="P149" s="23" t="str">
        <f t="shared" si="31"/>
        <v/>
      </c>
      <c r="Q149" s="36">
        <f t="shared" si="32"/>
        <v>0</v>
      </c>
      <c r="R149" s="36">
        <f t="shared" si="33"/>
        <v>0</v>
      </c>
      <c r="S149" s="36">
        <f t="shared" si="34"/>
        <v>0</v>
      </c>
      <c r="T149" s="36">
        <f t="shared" si="35"/>
        <v>0</v>
      </c>
      <c r="U149" s="36">
        <f t="shared" si="36"/>
        <v>0</v>
      </c>
      <c r="V149" s="36">
        <f t="shared" si="37"/>
        <v>0</v>
      </c>
      <c r="W149" s="36">
        <f t="shared" si="38"/>
        <v>0</v>
      </c>
      <c r="X149" s="36">
        <f t="shared" si="39"/>
        <v>0</v>
      </c>
      <c r="Y149" s="37" t="str">
        <f t="shared" si="40"/>
        <v>OK</v>
      </c>
      <c r="Z149" s="215"/>
      <c r="AA149" s="215"/>
      <c r="AB149" s="215"/>
      <c r="AC149" s="142"/>
      <c r="AD149" s="137">
        <f t="shared" si="41"/>
        <v>1900</v>
      </c>
      <c r="AE149" s="149">
        <f t="shared" si="42"/>
        <v>1900</v>
      </c>
    </row>
    <row r="150" spans="1:33" ht="83" customHeight="1" x14ac:dyDescent="0.35">
      <c r="A150" s="31"/>
      <c r="B150" s="18"/>
      <c r="C150" s="27"/>
      <c r="D150" s="27"/>
      <c r="E150" s="27"/>
      <c r="F150" s="27"/>
      <c r="G150" s="19"/>
      <c r="H150" s="18"/>
      <c r="I150" s="208"/>
      <c r="J150" s="18"/>
      <c r="K150" s="18"/>
      <c r="L150" s="18"/>
      <c r="M150" s="18"/>
      <c r="N150" s="18"/>
      <c r="O150" s="18"/>
      <c r="P150" s="23" t="str">
        <f t="shared" si="31"/>
        <v/>
      </c>
      <c r="Q150" s="36">
        <f t="shared" si="32"/>
        <v>0</v>
      </c>
      <c r="R150" s="36">
        <f t="shared" si="33"/>
        <v>0</v>
      </c>
      <c r="S150" s="36">
        <f t="shared" si="34"/>
        <v>0</v>
      </c>
      <c r="T150" s="36">
        <f t="shared" si="35"/>
        <v>0</v>
      </c>
      <c r="U150" s="36">
        <f t="shared" si="36"/>
        <v>0</v>
      </c>
      <c r="V150" s="36">
        <f t="shared" si="37"/>
        <v>0</v>
      </c>
      <c r="W150" s="36">
        <f t="shared" si="38"/>
        <v>0</v>
      </c>
      <c r="X150" s="36">
        <f t="shared" si="39"/>
        <v>0</v>
      </c>
      <c r="Y150" s="37" t="str">
        <f t="shared" si="40"/>
        <v>OK</v>
      </c>
      <c r="Z150" s="215"/>
      <c r="AA150" s="215"/>
      <c r="AB150" s="215"/>
      <c r="AC150" s="142"/>
      <c r="AD150" s="137">
        <f t="shared" si="41"/>
        <v>1900</v>
      </c>
      <c r="AE150" s="149">
        <f t="shared" si="42"/>
        <v>1900</v>
      </c>
    </row>
    <row r="151" spans="1:33" ht="83" customHeight="1" x14ac:dyDescent="0.35">
      <c r="A151" s="31"/>
      <c r="B151" s="18"/>
      <c r="C151" s="27"/>
      <c r="D151" s="27"/>
      <c r="E151" s="27"/>
      <c r="F151" s="27"/>
      <c r="G151" s="19"/>
      <c r="H151" s="18"/>
      <c r="I151" s="208"/>
      <c r="J151" s="18"/>
      <c r="K151" s="18"/>
      <c r="L151" s="18"/>
      <c r="M151" s="18"/>
      <c r="N151" s="18"/>
      <c r="O151" s="18"/>
      <c r="P151" s="23" t="str">
        <f t="shared" si="31"/>
        <v/>
      </c>
      <c r="Q151" s="36">
        <f t="shared" si="32"/>
        <v>0</v>
      </c>
      <c r="R151" s="36">
        <f t="shared" si="33"/>
        <v>0</v>
      </c>
      <c r="S151" s="36">
        <f t="shared" si="34"/>
        <v>0</v>
      </c>
      <c r="T151" s="36">
        <f t="shared" si="35"/>
        <v>0</v>
      </c>
      <c r="U151" s="36">
        <f t="shared" si="36"/>
        <v>0</v>
      </c>
      <c r="V151" s="36">
        <f t="shared" si="37"/>
        <v>0</v>
      </c>
      <c r="W151" s="36">
        <f t="shared" si="38"/>
        <v>0</v>
      </c>
      <c r="X151" s="36">
        <f t="shared" si="39"/>
        <v>0</v>
      </c>
      <c r="Y151" s="37" t="str">
        <f t="shared" si="40"/>
        <v>OK</v>
      </c>
      <c r="Z151" s="215"/>
      <c r="AA151" s="215"/>
      <c r="AB151" s="215"/>
      <c r="AC151" s="142"/>
      <c r="AD151" s="137">
        <f t="shared" si="41"/>
        <v>1900</v>
      </c>
      <c r="AE151" s="149">
        <f t="shared" si="42"/>
        <v>1900</v>
      </c>
    </row>
    <row r="152" spans="1:33" ht="83" customHeight="1" x14ac:dyDescent="0.35">
      <c r="A152" s="31"/>
      <c r="B152" s="18"/>
      <c r="C152" s="27"/>
      <c r="D152" s="27"/>
      <c r="E152" s="27"/>
      <c r="F152" s="27"/>
      <c r="G152" s="19"/>
      <c r="H152" s="18"/>
      <c r="I152" s="208"/>
      <c r="J152" s="18"/>
      <c r="K152" s="18"/>
      <c r="L152" s="18"/>
      <c r="M152" s="18"/>
      <c r="N152" s="18"/>
      <c r="O152" s="18"/>
      <c r="P152" s="23" t="str">
        <f t="shared" si="31"/>
        <v/>
      </c>
      <c r="Q152" s="36">
        <f t="shared" si="32"/>
        <v>0</v>
      </c>
      <c r="R152" s="36">
        <f t="shared" si="33"/>
        <v>0</v>
      </c>
      <c r="S152" s="36">
        <f t="shared" si="34"/>
        <v>0</v>
      </c>
      <c r="T152" s="36">
        <f t="shared" si="35"/>
        <v>0</v>
      </c>
      <c r="U152" s="36">
        <f t="shared" si="36"/>
        <v>0</v>
      </c>
      <c r="V152" s="36">
        <f t="shared" si="37"/>
        <v>0</v>
      </c>
      <c r="W152" s="36">
        <f t="shared" si="38"/>
        <v>0</v>
      </c>
      <c r="X152" s="36">
        <f t="shared" si="39"/>
        <v>0</v>
      </c>
      <c r="Y152" s="37" t="str">
        <f t="shared" si="40"/>
        <v>OK</v>
      </c>
      <c r="Z152" s="215"/>
      <c r="AA152" s="215"/>
      <c r="AB152" s="215"/>
      <c r="AC152" s="142"/>
      <c r="AD152" s="137">
        <f t="shared" si="41"/>
        <v>1900</v>
      </c>
      <c r="AE152" s="149">
        <f t="shared" si="42"/>
        <v>1900</v>
      </c>
    </row>
    <row r="153" spans="1:33" ht="83" customHeight="1" x14ac:dyDescent="0.35">
      <c r="A153" s="31"/>
      <c r="B153" s="18"/>
      <c r="C153" s="27"/>
      <c r="D153" s="27"/>
      <c r="E153" s="27"/>
      <c r="F153" s="27"/>
      <c r="G153" s="19"/>
      <c r="H153" s="18"/>
      <c r="I153" s="208"/>
      <c r="J153" s="18"/>
      <c r="K153" s="18"/>
      <c r="L153" s="18"/>
      <c r="M153" s="18"/>
      <c r="N153" s="18"/>
      <c r="O153" s="18"/>
      <c r="P153" s="23" t="str">
        <f t="shared" si="31"/>
        <v/>
      </c>
      <c r="Q153" s="36">
        <f t="shared" si="32"/>
        <v>0</v>
      </c>
      <c r="R153" s="36">
        <f t="shared" si="33"/>
        <v>0</v>
      </c>
      <c r="S153" s="36">
        <f t="shared" si="34"/>
        <v>0</v>
      </c>
      <c r="T153" s="36">
        <f t="shared" si="35"/>
        <v>0</v>
      </c>
      <c r="U153" s="36">
        <f t="shared" si="36"/>
        <v>0</v>
      </c>
      <c r="V153" s="36">
        <f t="shared" si="37"/>
        <v>0</v>
      </c>
      <c r="W153" s="36">
        <f t="shared" si="38"/>
        <v>0</v>
      </c>
      <c r="X153" s="36">
        <f t="shared" si="39"/>
        <v>0</v>
      </c>
      <c r="Y153" s="37" t="str">
        <f t="shared" si="40"/>
        <v>OK</v>
      </c>
      <c r="Z153" s="215"/>
      <c r="AA153" s="215"/>
      <c r="AB153" s="215"/>
      <c r="AC153" s="142"/>
      <c r="AD153" s="137">
        <f t="shared" si="41"/>
        <v>1900</v>
      </c>
      <c r="AE153" s="149">
        <f t="shared" si="42"/>
        <v>1900</v>
      </c>
    </row>
    <row r="154" spans="1:33" s="33" customFormat="1" ht="14.25" customHeight="1" thickBot="1" x14ac:dyDescent="0.4">
      <c r="A154" s="28"/>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12"/>
      <c r="AA154" s="212"/>
      <c r="AB154" s="212"/>
      <c r="AC154" s="143"/>
      <c r="AD154" s="150"/>
      <c r="AE154" s="151">
        <f t="shared" ref="AE154:AE187" si="43">YEAR(A154)</f>
        <v>1900</v>
      </c>
      <c r="AF154" s="150"/>
      <c r="AG154" s="150"/>
    </row>
    <row r="155" spans="1:33" ht="14.25" customHeight="1" x14ac:dyDescent="0.35">
      <c r="K155" s="2"/>
      <c r="L155" s="2"/>
      <c r="M155" s="2"/>
      <c r="N155" s="2"/>
      <c r="O155" s="2"/>
      <c r="P155" s="2"/>
      <c r="Q155" s="2"/>
      <c r="R155" s="2"/>
      <c r="S155" s="2"/>
      <c r="AE155" s="137">
        <f t="shared" si="43"/>
        <v>1900</v>
      </c>
    </row>
    <row r="156" spans="1:33" ht="14.25" customHeight="1" x14ac:dyDescent="0.35">
      <c r="K156" s="2"/>
      <c r="L156" s="2"/>
      <c r="M156" s="2"/>
      <c r="N156" s="2"/>
      <c r="O156" s="2"/>
      <c r="P156" s="2"/>
      <c r="Q156" s="2"/>
      <c r="R156" s="2"/>
      <c r="S156" s="2"/>
      <c r="AE156" s="137">
        <f t="shared" si="43"/>
        <v>1900</v>
      </c>
    </row>
    <row r="157" spans="1:33" ht="14.25" customHeight="1" x14ac:dyDescent="0.35">
      <c r="K157" s="2"/>
      <c r="L157" s="2"/>
      <c r="M157" s="2"/>
      <c r="N157" s="2"/>
      <c r="O157" s="2"/>
      <c r="P157" s="2"/>
      <c r="Q157" s="2"/>
      <c r="R157" s="2"/>
      <c r="S157" s="2"/>
      <c r="AE157" s="137">
        <f t="shared" si="43"/>
        <v>1900</v>
      </c>
    </row>
    <row r="158" spans="1:33" ht="14.25" customHeight="1" x14ac:dyDescent="0.35">
      <c r="K158" s="2"/>
      <c r="L158" s="2"/>
      <c r="M158" s="2"/>
      <c r="N158" s="2"/>
      <c r="O158" s="2"/>
      <c r="P158" s="2"/>
      <c r="Q158" s="2"/>
      <c r="R158" s="2"/>
      <c r="S158" s="2"/>
      <c r="AE158" s="137">
        <f t="shared" si="43"/>
        <v>1900</v>
      </c>
    </row>
    <row r="159" spans="1:33" ht="14.25" customHeight="1" x14ac:dyDescent="0.35">
      <c r="K159" s="2"/>
      <c r="L159" s="2"/>
      <c r="M159" s="2"/>
      <c r="N159" s="2"/>
      <c r="O159" s="2"/>
      <c r="P159" s="2"/>
      <c r="Q159" s="2"/>
      <c r="R159" s="2"/>
      <c r="S159" s="2"/>
      <c r="AE159" s="137">
        <f t="shared" si="43"/>
        <v>1900</v>
      </c>
    </row>
    <row r="160" spans="1:33" ht="14.25" customHeight="1" x14ac:dyDescent="0.35">
      <c r="K160" s="2"/>
      <c r="L160" s="2"/>
      <c r="M160" s="2"/>
      <c r="N160" s="2"/>
      <c r="O160" s="2"/>
      <c r="P160" s="2"/>
      <c r="Q160" s="2"/>
      <c r="R160" s="2"/>
      <c r="S160" s="2"/>
      <c r="AE160" s="137">
        <f t="shared" si="43"/>
        <v>1900</v>
      </c>
    </row>
    <row r="161" spans="11:31" ht="14.25" customHeight="1" x14ac:dyDescent="0.35">
      <c r="K161" s="2"/>
      <c r="L161" s="2"/>
      <c r="M161" s="2"/>
      <c r="N161" s="2"/>
      <c r="O161" s="2"/>
      <c r="P161" s="2"/>
      <c r="Q161" s="2"/>
      <c r="R161" s="2"/>
      <c r="S161" s="2"/>
      <c r="AE161" s="137">
        <f t="shared" si="43"/>
        <v>1900</v>
      </c>
    </row>
    <row r="162" spans="11:31" ht="14.25" customHeight="1" x14ac:dyDescent="0.35">
      <c r="K162" s="2"/>
      <c r="L162" s="2"/>
      <c r="M162" s="2"/>
      <c r="N162" s="2"/>
      <c r="O162" s="2"/>
      <c r="P162" s="2"/>
      <c r="Q162" s="2"/>
      <c r="R162" s="2"/>
      <c r="S162" s="2"/>
      <c r="AE162" s="137">
        <f t="shared" si="43"/>
        <v>1900</v>
      </c>
    </row>
    <row r="163" spans="11:31" ht="14.25" customHeight="1" x14ac:dyDescent="0.35">
      <c r="K163" s="2"/>
      <c r="L163" s="2"/>
      <c r="M163" s="2"/>
      <c r="N163" s="2"/>
      <c r="O163" s="2"/>
      <c r="P163" s="2"/>
      <c r="Q163" s="2"/>
      <c r="R163" s="2"/>
      <c r="S163" s="2"/>
      <c r="AE163" s="137">
        <f t="shared" si="43"/>
        <v>1900</v>
      </c>
    </row>
    <row r="164" spans="11:31" ht="14.25" customHeight="1" x14ac:dyDescent="0.35">
      <c r="K164" s="2"/>
      <c r="L164" s="2"/>
      <c r="M164" s="2"/>
      <c r="N164" s="2"/>
      <c r="O164" s="2"/>
      <c r="P164" s="2"/>
      <c r="Q164" s="2"/>
      <c r="R164" s="2"/>
      <c r="S164" s="2"/>
      <c r="AE164" s="137">
        <f t="shared" si="43"/>
        <v>1900</v>
      </c>
    </row>
    <row r="165" spans="11:31" ht="14.25" customHeight="1" x14ac:dyDescent="0.35">
      <c r="K165" s="2"/>
      <c r="L165" s="2"/>
      <c r="M165" s="2"/>
      <c r="N165" s="2"/>
      <c r="O165" s="2"/>
      <c r="P165" s="2"/>
      <c r="Q165" s="2"/>
      <c r="R165" s="2"/>
      <c r="S165" s="2"/>
      <c r="AE165" s="137">
        <f t="shared" si="43"/>
        <v>1900</v>
      </c>
    </row>
    <row r="166" spans="11:31" ht="14.25" customHeight="1" x14ac:dyDescent="0.35">
      <c r="K166" s="2"/>
      <c r="L166" s="2"/>
      <c r="M166" s="2"/>
      <c r="N166" s="2"/>
      <c r="O166" s="2"/>
      <c r="P166" s="2"/>
      <c r="Q166" s="2"/>
      <c r="R166" s="2"/>
      <c r="S166" s="2"/>
      <c r="AE166" s="137">
        <f t="shared" si="43"/>
        <v>1900</v>
      </c>
    </row>
    <row r="167" spans="11:31" ht="14.25" customHeight="1" x14ac:dyDescent="0.35">
      <c r="K167" s="2"/>
      <c r="L167" s="2"/>
      <c r="M167" s="2"/>
      <c r="N167" s="2"/>
      <c r="O167" s="2"/>
      <c r="P167" s="2"/>
      <c r="Q167" s="2"/>
      <c r="R167" s="2"/>
      <c r="S167" s="2"/>
      <c r="AE167" s="137">
        <f t="shared" si="43"/>
        <v>1900</v>
      </c>
    </row>
    <row r="168" spans="11:31" ht="14.25" customHeight="1" x14ac:dyDescent="0.35">
      <c r="K168" s="2"/>
      <c r="L168" s="2"/>
      <c r="M168" s="2"/>
      <c r="N168" s="2"/>
      <c r="O168" s="2"/>
      <c r="P168" s="2"/>
      <c r="Q168" s="2"/>
      <c r="R168" s="2"/>
      <c r="S168" s="2"/>
      <c r="AE168" s="137">
        <f t="shared" si="43"/>
        <v>1900</v>
      </c>
    </row>
    <row r="169" spans="11:31" ht="14.25" customHeight="1" x14ac:dyDescent="0.35">
      <c r="K169" s="2"/>
      <c r="L169" s="2"/>
      <c r="M169" s="2"/>
      <c r="N169" s="2"/>
      <c r="O169" s="2"/>
      <c r="P169" s="2"/>
      <c r="Q169" s="2"/>
      <c r="R169" s="2"/>
      <c r="S169" s="2"/>
      <c r="AE169" s="137">
        <f t="shared" si="43"/>
        <v>1900</v>
      </c>
    </row>
    <row r="170" spans="11:31" ht="14.25" customHeight="1" x14ac:dyDescent="0.35">
      <c r="K170" s="2"/>
      <c r="L170" s="2"/>
      <c r="M170" s="2"/>
      <c r="N170" s="2"/>
      <c r="O170" s="2"/>
      <c r="P170" s="2"/>
      <c r="Q170" s="2"/>
      <c r="R170" s="2"/>
      <c r="S170" s="2"/>
      <c r="AE170" s="137">
        <f t="shared" si="43"/>
        <v>1900</v>
      </c>
    </row>
    <row r="171" spans="11:31" ht="14.25" customHeight="1" x14ac:dyDescent="0.35">
      <c r="K171" s="2"/>
      <c r="L171" s="2"/>
      <c r="M171" s="2"/>
      <c r="N171" s="2"/>
      <c r="O171" s="2"/>
      <c r="P171" s="2"/>
      <c r="Q171" s="2"/>
      <c r="R171" s="2"/>
      <c r="S171" s="2"/>
      <c r="AE171" s="137">
        <f t="shared" si="43"/>
        <v>1900</v>
      </c>
    </row>
    <row r="172" spans="11:31" ht="14.25" customHeight="1" x14ac:dyDescent="0.35">
      <c r="K172" s="2"/>
      <c r="L172" s="2"/>
      <c r="M172" s="2"/>
      <c r="N172" s="2"/>
      <c r="O172" s="2"/>
      <c r="P172" s="2"/>
      <c r="Q172" s="2"/>
      <c r="R172" s="2"/>
      <c r="S172" s="2"/>
      <c r="AE172" s="137">
        <f t="shared" si="43"/>
        <v>1900</v>
      </c>
    </row>
    <row r="173" spans="11:31" ht="14.25" customHeight="1" x14ac:dyDescent="0.35">
      <c r="K173" s="2"/>
      <c r="L173" s="2"/>
      <c r="M173" s="2"/>
      <c r="N173" s="2"/>
      <c r="O173" s="2"/>
      <c r="P173" s="2"/>
      <c r="Q173" s="2"/>
      <c r="R173" s="2"/>
      <c r="S173" s="2"/>
      <c r="AE173" s="137">
        <f t="shared" si="43"/>
        <v>1900</v>
      </c>
    </row>
    <row r="174" spans="11:31" ht="14.25" customHeight="1" x14ac:dyDescent="0.35">
      <c r="K174" s="2"/>
      <c r="L174" s="2"/>
      <c r="M174" s="2"/>
      <c r="N174" s="2"/>
      <c r="O174" s="2"/>
      <c r="P174" s="2"/>
      <c r="Q174" s="2"/>
      <c r="R174" s="2"/>
      <c r="S174" s="2"/>
      <c r="AE174" s="137">
        <f t="shared" si="43"/>
        <v>1900</v>
      </c>
    </row>
    <row r="175" spans="11:31" ht="14.25" customHeight="1" x14ac:dyDescent="0.35">
      <c r="K175" s="2"/>
      <c r="L175" s="2"/>
      <c r="M175" s="2"/>
      <c r="N175" s="2"/>
      <c r="O175" s="2"/>
      <c r="P175" s="2"/>
      <c r="Q175" s="2"/>
      <c r="R175" s="2"/>
      <c r="S175" s="2"/>
      <c r="AE175" s="137">
        <f t="shared" si="43"/>
        <v>1900</v>
      </c>
    </row>
    <row r="176" spans="11:31" ht="14.25" customHeight="1" x14ac:dyDescent="0.35">
      <c r="K176" s="2"/>
      <c r="L176" s="2"/>
      <c r="M176" s="2"/>
      <c r="N176" s="2"/>
      <c r="O176" s="2"/>
      <c r="P176" s="2"/>
      <c r="Q176" s="2"/>
      <c r="R176" s="2"/>
      <c r="S176" s="2"/>
      <c r="AE176" s="137">
        <f t="shared" si="43"/>
        <v>1900</v>
      </c>
    </row>
    <row r="177" spans="11:31" ht="14.25" customHeight="1" x14ac:dyDescent="0.35">
      <c r="K177" s="2"/>
      <c r="L177" s="2"/>
      <c r="M177" s="2"/>
      <c r="N177" s="2"/>
      <c r="O177" s="2"/>
      <c r="P177" s="2"/>
      <c r="Q177" s="2"/>
      <c r="R177" s="2"/>
      <c r="S177" s="2"/>
      <c r="AE177" s="137">
        <f t="shared" si="43"/>
        <v>1900</v>
      </c>
    </row>
    <row r="178" spans="11:31" ht="14.25" customHeight="1" x14ac:dyDescent="0.35">
      <c r="K178" s="2"/>
      <c r="L178" s="2"/>
      <c r="M178" s="2"/>
      <c r="N178" s="2"/>
      <c r="O178" s="2"/>
      <c r="P178" s="2"/>
      <c r="Q178" s="2"/>
      <c r="R178" s="2"/>
      <c r="S178" s="2"/>
      <c r="AE178" s="137">
        <f t="shared" si="43"/>
        <v>1900</v>
      </c>
    </row>
    <row r="179" spans="11:31" ht="14.25" customHeight="1" x14ac:dyDescent="0.35">
      <c r="K179" s="2"/>
      <c r="L179" s="2"/>
      <c r="M179" s="2"/>
      <c r="N179" s="2"/>
      <c r="O179" s="2"/>
      <c r="P179" s="2"/>
      <c r="Q179" s="2"/>
      <c r="R179" s="2"/>
      <c r="S179" s="2"/>
      <c r="AE179" s="137">
        <f t="shared" si="43"/>
        <v>1900</v>
      </c>
    </row>
    <row r="180" spans="11:31" ht="14.25" customHeight="1" x14ac:dyDescent="0.35">
      <c r="K180" s="2"/>
      <c r="L180" s="2"/>
      <c r="M180" s="2"/>
      <c r="N180" s="2"/>
      <c r="O180" s="2"/>
      <c r="P180" s="2"/>
      <c r="Q180" s="2"/>
      <c r="R180" s="2"/>
      <c r="S180" s="2"/>
      <c r="AE180" s="137">
        <f t="shared" si="43"/>
        <v>1900</v>
      </c>
    </row>
    <row r="181" spans="11:31" ht="14.25" customHeight="1" x14ac:dyDescent="0.35">
      <c r="K181" s="2"/>
      <c r="L181" s="2"/>
      <c r="M181" s="2"/>
      <c r="N181" s="2"/>
      <c r="O181" s="2"/>
      <c r="P181" s="2"/>
      <c r="Q181" s="2"/>
      <c r="R181" s="2"/>
      <c r="S181" s="2"/>
      <c r="AE181" s="137">
        <f t="shared" si="43"/>
        <v>1900</v>
      </c>
    </row>
    <row r="182" spans="11:31" ht="14.25" customHeight="1" x14ac:dyDescent="0.35">
      <c r="K182" s="2"/>
      <c r="L182" s="2"/>
      <c r="M182" s="2"/>
      <c r="N182" s="2"/>
      <c r="O182" s="2"/>
      <c r="P182" s="2"/>
      <c r="Q182" s="2"/>
      <c r="R182" s="2"/>
      <c r="S182" s="2"/>
      <c r="AE182" s="137">
        <f t="shared" si="43"/>
        <v>1900</v>
      </c>
    </row>
    <row r="183" spans="11:31" ht="14.25" customHeight="1" x14ac:dyDescent="0.35">
      <c r="K183" s="2"/>
      <c r="L183" s="2"/>
      <c r="M183" s="2"/>
      <c r="N183" s="2"/>
      <c r="O183" s="2"/>
      <c r="P183" s="2"/>
      <c r="Q183" s="2"/>
      <c r="R183" s="2"/>
      <c r="S183" s="2"/>
      <c r="AE183" s="137">
        <f t="shared" si="43"/>
        <v>1900</v>
      </c>
    </row>
    <row r="184" spans="11:31" ht="14.25" customHeight="1" x14ac:dyDescent="0.35">
      <c r="K184" s="2"/>
      <c r="L184" s="2"/>
      <c r="M184" s="2"/>
      <c r="N184" s="2"/>
      <c r="O184" s="2"/>
      <c r="P184" s="2"/>
      <c r="Q184" s="2"/>
      <c r="R184" s="2"/>
      <c r="S184" s="2"/>
      <c r="AE184" s="137">
        <f t="shared" si="43"/>
        <v>1900</v>
      </c>
    </row>
    <row r="185" spans="11:31" ht="14.25" customHeight="1" x14ac:dyDescent="0.35">
      <c r="K185" s="2"/>
      <c r="L185" s="2"/>
      <c r="M185" s="2"/>
      <c r="N185" s="2"/>
      <c r="O185" s="2"/>
      <c r="P185" s="2"/>
      <c r="Q185" s="2"/>
      <c r="R185" s="2"/>
      <c r="S185" s="2"/>
      <c r="AE185" s="137">
        <f t="shared" si="43"/>
        <v>1900</v>
      </c>
    </row>
    <row r="186" spans="11:31" ht="14.25" customHeight="1" x14ac:dyDescent="0.35">
      <c r="K186" s="2"/>
      <c r="L186" s="2"/>
      <c r="M186" s="2"/>
      <c r="N186" s="2"/>
      <c r="O186" s="2"/>
      <c r="P186" s="2"/>
      <c r="Q186" s="2"/>
      <c r="R186" s="2"/>
      <c r="S186" s="2"/>
      <c r="AE186" s="137">
        <f t="shared" si="43"/>
        <v>1900</v>
      </c>
    </row>
    <row r="187" spans="11:31" ht="14.25" customHeight="1" x14ac:dyDescent="0.35">
      <c r="K187" s="2"/>
      <c r="L187" s="2"/>
      <c r="M187" s="2"/>
      <c r="N187" s="2"/>
      <c r="O187" s="2"/>
      <c r="P187" s="2"/>
      <c r="Q187" s="2"/>
      <c r="R187" s="2"/>
      <c r="S187" s="2"/>
      <c r="AE187" s="137">
        <f t="shared" si="43"/>
        <v>1900</v>
      </c>
    </row>
    <row r="188" spans="11:31" ht="14.25" customHeight="1" x14ac:dyDescent="0.35">
      <c r="K188" s="2"/>
      <c r="L188" s="2"/>
      <c r="M188" s="2"/>
      <c r="N188" s="2"/>
      <c r="O188" s="2"/>
      <c r="P188" s="2"/>
      <c r="Q188" s="2"/>
      <c r="R188" s="2"/>
      <c r="S188" s="2"/>
      <c r="AE188" s="137">
        <f t="shared" ref="AE188:AE251" si="44">YEAR(A188)</f>
        <v>1900</v>
      </c>
    </row>
    <row r="189" spans="11:31" ht="14.25" customHeight="1" x14ac:dyDescent="0.35">
      <c r="K189" s="2"/>
      <c r="L189" s="2"/>
      <c r="M189" s="2"/>
      <c r="N189" s="2"/>
      <c r="O189" s="2"/>
      <c r="P189" s="2"/>
      <c r="Q189" s="2"/>
      <c r="R189" s="2"/>
      <c r="S189" s="2"/>
      <c r="AE189" s="137">
        <f t="shared" si="44"/>
        <v>1900</v>
      </c>
    </row>
    <row r="190" spans="11:31" ht="14.25" customHeight="1" x14ac:dyDescent="0.35">
      <c r="K190" s="2"/>
      <c r="L190" s="2"/>
      <c r="M190" s="2"/>
      <c r="N190" s="2"/>
      <c r="O190" s="2"/>
      <c r="P190" s="2"/>
      <c r="Q190" s="2"/>
      <c r="R190" s="2"/>
      <c r="S190" s="2"/>
      <c r="AE190" s="137">
        <f t="shared" si="44"/>
        <v>1900</v>
      </c>
    </row>
    <row r="191" spans="11:31" ht="14.25" customHeight="1" x14ac:dyDescent="0.35">
      <c r="K191" s="2"/>
      <c r="L191" s="2"/>
      <c r="M191" s="2"/>
      <c r="N191" s="2"/>
      <c r="O191" s="2"/>
      <c r="P191" s="2"/>
      <c r="Q191" s="2"/>
      <c r="R191" s="2"/>
      <c r="S191" s="2"/>
      <c r="AE191" s="137">
        <f t="shared" si="44"/>
        <v>1900</v>
      </c>
    </row>
    <row r="192" spans="11:31" ht="14.25" customHeight="1" x14ac:dyDescent="0.35">
      <c r="K192" s="2"/>
      <c r="L192" s="2"/>
      <c r="M192" s="2"/>
      <c r="N192" s="2"/>
      <c r="O192" s="2"/>
      <c r="P192" s="2"/>
      <c r="Q192" s="2"/>
      <c r="R192" s="2"/>
      <c r="S192" s="2"/>
      <c r="AE192" s="137">
        <f t="shared" si="44"/>
        <v>1900</v>
      </c>
    </row>
    <row r="193" spans="11:31" ht="14.25" customHeight="1" x14ac:dyDescent="0.35">
      <c r="K193" s="2"/>
      <c r="L193" s="2"/>
      <c r="M193" s="2"/>
      <c r="N193" s="2"/>
      <c r="O193" s="2"/>
      <c r="P193" s="2"/>
      <c r="Q193" s="2"/>
      <c r="R193" s="2"/>
      <c r="S193" s="2"/>
      <c r="AE193" s="137">
        <f t="shared" si="44"/>
        <v>1900</v>
      </c>
    </row>
    <row r="194" spans="11:31" ht="14.25" customHeight="1" x14ac:dyDescent="0.35">
      <c r="K194" s="2"/>
      <c r="L194" s="2"/>
      <c r="M194" s="2"/>
      <c r="N194" s="2"/>
      <c r="O194" s="2"/>
      <c r="P194" s="2"/>
      <c r="Q194" s="2"/>
      <c r="R194" s="2"/>
      <c r="S194" s="2"/>
      <c r="AE194" s="137">
        <f t="shared" si="44"/>
        <v>1900</v>
      </c>
    </row>
    <row r="195" spans="11:31" ht="14.25" customHeight="1" x14ac:dyDescent="0.35">
      <c r="K195" s="2"/>
      <c r="L195" s="2"/>
      <c r="M195" s="2"/>
      <c r="N195" s="2"/>
      <c r="O195" s="2"/>
      <c r="P195" s="2"/>
      <c r="Q195" s="2"/>
      <c r="R195" s="2"/>
      <c r="S195" s="2"/>
      <c r="AE195" s="137">
        <f t="shared" si="44"/>
        <v>1900</v>
      </c>
    </row>
    <row r="196" spans="11:31" ht="14.25" customHeight="1" x14ac:dyDescent="0.35">
      <c r="K196" s="2"/>
      <c r="L196" s="2"/>
      <c r="M196" s="2"/>
      <c r="N196" s="2"/>
      <c r="O196" s="2"/>
      <c r="P196" s="2"/>
      <c r="Q196" s="2"/>
      <c r="R196" s="2"/>
      <c r="S196" s="2"/>
      <c r="AE196" s="137">
        <f t="shared" si="44"/>
        <v>1900</v>
      </c>
    </row>
    <row r="197" spans="11:31" ht="14.25" customHeight="1" x14ac:dyDescent="0.35">
      <c r="K197" s="2"/>
      <c r="L197" s="2"/>
      <c r="M197" s="2"/>
      <c r="N197" s="2"/>
      <c r="O197" s="2"/>
      <c r="P197" s="2"/>
      <c r="Q197" s="2"/>
      <c r="R197" s="2"/>
      <c r="S197" s="2"/>
      <c r="AE197" s="137">
        <f t="shared" si="44"/>
        <v>1900</v>
      </c>
    </row>
    <row r="198" spans="11:31" ht="14.25" customHeight="1" x14ac:dyDescent="0.35">
      <c r="K198" s="2"/>
      <c r="L198" s="2"/>
      <c r="M198" s="2"/>
      <c r="N198" s="2"/>
      <c r="O198" s="2"/>
      <c r="P198" s="2"/>
      <c r="Q198" s="2"/>
      <c r="R198" s="2"/>
      <c r="S198" s="2"/>
      <c r="AE198" s="137">
        <f t="shared" si="44"/>
        <v>1900</v>
      </c>
    </row>
    <row r="199" spans="11:31" ht="14.25" customHeight="1" x14ac:dyDescent="0.35">
      <c r="K199" s="2"/>
      <c r="L199" s="2"/>
      <c r="M199" s="2"/>
      <c r="N199" s="2"/>
      <c r="O199" s="2"/>
      <c r="P199" s="2"/>
      <c r="Q199" s="2"/>
      <c r="R199" s="2"/>
      <c r="S199" s="2"/>
      <c r="AE199" s="137">
        <f t="shared" si="44"/>
        <v>1900</v>
      </c>
    </row>
    <row r="200" spans="11:31" ht="14.25" customHeight="1" x14ac:dyDescent="0.35">
      <c r="K200" s="2"/>
      <c r="L200" s="2"/>
      <c r="M200" s="2"/>
      <c r="N200" s="2"/>
      <c r="O200" s="2"/>
      <c r="P200" s="2"/>
      <c r="Q200" s="2"/>
      <c r="R200" s="2"/>
      <c r="S200" s="2"/>
      <c r="AE200" s="137">
        <f t="shared" si="44"/>
        <v>1900</v>
      </c>
    </row>
    <row r="201" spans="11:31" ht="14.25" customHeight="1" x14ac:dyDescent="0.35">
      <c r="K201" s="2"/>
      <c r="L201" s="2"/>
      <c r="M201" s="2"/>
      <c r="N201" s="2"/>
      <c r="O201" s="2"/>
      <c r="P201" s="2"/>
      <c r="Q201" s="2"/>
      <c r="R201" s="2"/>
      <c r="S201" s="2"/>
      <c r="AE201" s="137">
        <f t="shared" si="44"/>
        <v>1900</v>
      </c>
    </row>
    <row r="202" spans="11:31" ht="14.25" customHeight="1" x14ac:dyDescent="0.35">
      <c r="K202" s="2"/>
      <c r="L202" s="2"/>
      <c r="M202" s="2"/>
      <c r="N202" s="2"/>
      <c r="O202" s="2"/>
      <c r="P202" s="2"/>
      <c r="Q202" s="2"/>
      <c r="R202" s="2"/>
      <c r="S202" s="2"/>
      <c r="AE202" s="137">
        <f t="shared" si="44"/>
        <v>1900</v>
      </c>
    </row>
    <row r="203" spans="11:31" ht="14.25" customHeight="1" x14ac:dyDescent="0.35">
      <c r="K203" s="2"/>
      <c r="L203" s="2"/>
      <c r="M203" s="2"/>
      <c r="N203" s="2"/>
      <c r="O203" s="2"/>
      <c r="P203" s="2"/>
      <c r="Q203" s="2"/>
      <c r="R203" s="2"/>
      <c r="S203" s="2"/>
      <c r="AE203" s="137">
        <f t="shared" si="44"/>
        <v>1900</v>
      </c>
    </row>
    <row r="204" spans="11:31" ht="14.25" customHeight="1" x14ac:dyDescent="0.35">
      <c r="K204" s="2"/>
      <c r="L204" s="2"/>
      <c r="M204" s="2"/>
      <c r="N204" s="2"/>
      <c r="O204" s="2"/>
      <c r="P204" s="2"/>
      <c r="Q204" s="2"/>
      <c r="R204" s="2"/>
      <c r="S204" s="2"/>
      <c r="AE204" s="137">
        <f t="shared" si="44"/>
        <v>1900</v>
      </c>
    </row>
    <row r="205" spans="11:31" ht="14.25" customHeight="1" x14ac:dyDescent="0.35">
      <c r="K205" s="2"/>
      <c r="L205" s="2"/>
      <c r="M205" s="2"/>
      <c r="N205" s="2"/>
      <c r="O205" s="2"/>
      <c r="P205" s="2"/>
      <c r="Q205" s="2"/>
      <c r="R205" s="2"/>
      <c r="S205" s="2"/>
      <c r="AE205" s="137">
        <f t="shared" si="44"/>
        <v>1900</v>
      </c>
    </row>
    <row r="206" spans="11:31" ht="14.25" customHeight="1" x14ac:dyDescent="0.35">
      <c r="K206" s="2"/>
      <c r="L206" s="2"/>
      <c r="M206" s="2"/>
      <c r="N206" s="2"/>
      <c r="O206" s="2"/>
      <c r="P206" s="2"/>
      <c r="Q206" s="2"/>
      <c r="R206" s="2"/>
      <c r="S206" s="2"/>
      <c r="AE206" s="137">
        <f t="shared" si="44"/>
        <v>1900</v>
      </c>
    </row>
    <row r="207" spans="11:31" ht="14.25" customHeight="1" x14ac:dyDescent="0.35">
      <c r="K207" s="2"/>
      <c r="L207" s="2"/>
      <c r="M207" s="2"/>
      <c r="N207" s="2"/>
      <c r="O207" s="2"/>
      <c r="P207" s="2"/>
      <c r="Q207" s="2"/>
      <c r="R207" s="2"/>
      <c r="S207" s="2"/>
      <c r="AE207" s="137">
        <f t="shared" si="44"/>
        <v>1900</v>
      </c>
    </row>
    <row r="208" spans="11:31" ht="14.25" customHeight="1" x14ac:dyDescent="0.35">
      <c r="K208" s="2"/>
      <c r="L208" s="2"/>
      <c r="M208" s="2"/>
      <c r="N208" s="2"/>
      <c r="O208" s="2"/>
      <c r="P208" s="2"/>
      <c r="Q208" s="2"/>
      <c r="R208" s="2"/>
      <c r="S208" s="2"/>
      <c r="AE208" s="137">
        <f t="shared" si="44"/>
        <v>1900</v>
      </c>
    </row>
    <row r="209" spans="11:31" ht="14.25" customHeight="1" x14ac:dyDescent="0.35">
      <c r="K209" s="2"/>
      <c r="L209" s="2"/>
      <c r="M209" s="2"/>
      <c r="N209" s="2"/>
      <c r="O209" s="2"/>
      <c r="P209" s="2"/>
      <c r="Q209" s="2"/>
      <c r="R209" s="2"/>
      <c r="S209" s="2"/>
      <c r="AE209" s="137">
        <f t="shared" si="44"/>
        <v>1900</v>
      </c>
    </row>
    <row r="210" spans="11:31" ht="14.25" customHeight="1" x14ac:dyDescent="0.35">
      <c r="K210" s="2"/>
      <c r="L210" s="2"/>
      <c r="M210" s="2"/>
      <c r="N210" s="2"/>
      <c r="O210" s="2"/>
      <c r="P210" s="2"/>
      <c r="Q210" s="2"/>
      <c r="R210" s="2"/>
      <c r="S210" s="2"/>
      <c r="AE210" s="137">
        <f t="shared" si="44"/>
        <v>1900</v>
      </c>
    </row>
    <row r="211" spans="11:31" ht="14.25" customHeight="1" x14ac:dyDescent="0.35">
      <c r="K211" s="2"/>
      <c r="L211" s="2"/>
      <c r="M211" s="2"/>
      <c r="N211" s="2"/>
      <c r="O211" s="2"/>
      <c r="P211" s="2"/>
      <c r="Q211" s="2"/>
      <c r="R211" s="2"/>
      <c r="S211" s="2"/>
      <c r="AE211" s="137">
        <f t="shared" si="44"/>
        <v>1900</v>
      </c>
    </row>
    <row r="212" spans="11:31" ht="14.25" customHeight="1" x14ac:dyDescent="0.35">
      <c r="K212" s="2"/>
      <c r="L212" s="2"/>
      <c r="M212" s="2"/>
      <c r="N212" s="2"/>
      <c r="O212" s="2"/>
      <c r="P212" s="2"/>
      <c r="Q212" s="2"/>
      <c r="R212" s="2"/>
      <c r="S212" s="2"/>
      <c r="AE212" s="137">
        <f t="shared" si="44"/>
        <v>1900</v>
      </c>
    </row>
    <row r="213" spans="11:31" ht="14.25" customHeight="1" x14ac:dyDescent="0.35">
      <c r="K213" s="2"/>
      <c r="L213" s="2"/>
      <c r="M213" s="2"/>
      <c r="N213" s="2"/>
      <c r="O213" s="2"/>
      <c r="P213" s="2"/>
      <c r="Q213" s="2"/>
      <c r="R213" s="2"/>
      <c r="S213" s="2"/>
      <c r="AE213" s="137">
        <f t="shared" si="44"/>
        <v>1900</v>
      </c>
    </row>
    <row r="214" spans="11:31" ht="14.25" customHeight="1" x14ac:dyDescent="0.35">
      <c r="K214" s="2"/>
      <c r="L214" s="2"/>
      <c r="M214" s="2"/>
      <c r="N214" s="2"/>
      <c r="O214" s="2"/>
      <c r="P214" s="2"/>
      <c r="Q214" s="2"/>
      <c r="R214" s="2"/>
      <c r="S214" s="2"/>
      <c r="AE214" s="137">
        <f t="shared" si="44"/>
        <v>1900</v>
      </c>
    </row>
    <row r="215" spans="11:31" ht="14.25" customHeight="1" x14ac:dyDescent="0.35">
      <c r="K215" s="2"/>
      <c r="L215" s="2"/>
      <c r="M215" s="2"/>
      <c r="N215" s="2"/>
      <c r="O215" s="2"/>
      <c r="P215" s="2"/>
      <c r="Q215" s="2"/>
      <c r="R215" s="2"/>
      <c r="S215" s="2"/>
      <c r="AE215" s="137">
        <f t="shared" si="44"/>
        <v>1900</v>
      </c>
    </row>
    <row r="216" spans="11:31" ht="14.25" customHeight="1" x14ac:dyDescent="0.35">
      <c r="K216" s="2"/>
      <c r="L216" s="2"/>
      <c r="M216" s="2"/>
      <c r="N216" s="2"/>
      <c r="O216" s="2"/>
      <c r="P216" s="2"/>
      <c r="Q216" s="2"/>
      <c r="R216" s="2"/>
      <c r="S216" s="2"/>
      <c r="AE216" s="137">
        <f t="shared" si="44"/>
        <v>1900</v>
      </c>
    </row>
    <row r="217" spans="11:31" ht="14.25" customHeight="1" x14ac:dyDescent="0.35">
      <c r="K217" s="2"/>
      <c r="L217" s="2"/>
      <c r="M217" s="2"/>
      <c r="N217" s="2"/>
      <c r="O217" s="2"/>
      <c r="P217" s="2"/>
      <c r="Q217" s="2"/>
      <c r="R217" s="2"/>
      <c r="S217" s="2"/>
      <c r="AE217" s="137">
        <f t="shared" si="44"/>
        <v>1900</v>
      </c>
    </row>
    <row r="218" spans="11:31" ht="14.25" customHeight="1" x14ac:dyDescent="0.35">
      <c r="K218" s="2"/>
      <c r="L218" s="2"/>
      <c r="M218" s="2"/>
      <c r="N218" s="2"/>
      <c r="O218" s="2"/>
      <c r="P218" s="2"/>
      <c r="Q218" s="2"/>
      <c r="R218" s="2"/>
      <c r="S218" s="2"/>
      <c r="AE218" s="137">
        <f t="shared" si="44"/>
        <v>1900</v>
      </c>
    </row>
    <row r="219" spans="11:31" ht="14.25" customHeight="1" x14ac:dyDescent="0.35">
      <c r="K219" s="2"/>
      <c r="L219" s="2"/>
      <c r="M219" s="2"/>
      <c r="N219" s="2"/>
      <c r="O219" s="2"/>
      <c r="P219" s="2"/>
      <c r="Q219" s="2"/>
      <c r="R219" s="2"/>
      <c r="S219" s="2"/>
      <c r="AE219" s="137">
        <f t="shared" si="44"/>
        <v>1900</v>
      </c>
    </row>
    <row r="220" spans="11:31" ht="14.25" customHeight="1" x14ac:dyDescent="0.35">
      <c r="K220" s="2"/>
      <c r="L220" s="2"/>
      <c r="M220" s="2"/>
      <c r="N220" s="2"/>
      <c r="O220" s="2"/>
      <c r="P220" s="2"/>
      <c r="Q220" s="2"/>
      <c r="R220" s="2"/>
      <c r="S220" s="2"/>
      <c r="AE220" s="137">
        <f t="shared" si="44"/>
        <v>1900</v>
      </c>
    </row>
    <row r="221" spans="11:31" ht="14.25" customHeight="1" x14ac:dyDescent="0.35">
      <c r="K221" s="2"/>
      <c r="L221" s="2"/>
      <c r="M221" s="2"/>
      <c r="N221" s="2"/>
      <c r="O221" s="2"/>
      <c r="P221" s="2"/>
      <c r="Q221" s="2"/>
      <c r="R221" s="2"/>
      <c r="S221" s="2"/>
      <c r="AE221" s="137">
        <f t="shared" si="44"/>
        <v>1900</v>
      </c>
    </row>
    <row r="222" spans="11:31" ht="14.25" customHeight="1" x14ac:dyDescent="0.35">
      <c r="K222" s="2"/>
      <c r="L222" s="2"/>
      <c r="M222" s="2"/>
      <c r="N222" s="2"/>
      <c r="O222" s="2"/>
      <c r="P222" s="2"/>
      <c r="Q222" s="2"/>
      <c r="R222" s="2"/>
      <c r="S222" s="2"/>
      <c r="AE222" s="137">
        <f t="shared" si="44"/>
        <v>1900</v>
      </c>
    </row>
    <row r="223" spans="11:31" ht="14.25" customHeight="1" x14ac:dyDescent="0.35">
      <c r="K223" s="2"/>
      <c r="L223" s="2"/>
      <c r="M223" s="2"/>
      <c r="N223" s="2"/>
      <c r="O223" s="2"/>
      <c r="P223" s="2"/>
      <c r="Q223" s="2"/>
      <c r="R223" s="2"/>
      <c r="S223" s="2"/>
      <c r="AE223" s="137">
        <f t="shared" si="44"/>
        <v>1900</v>
      </c>
    </row>
    <row r="224" spans="11:31" ht="14.25" customHeight="1" x14ac:dyDescent="0.35">
      <c r="K224" s="2"/>
      <c r="L224" s="2"/>
      <c r="M224" s="2"/>
      <c r="N224" s="2"/>
      <c r="O224" s="2"/>
      <c r="P224" s="2"/>
      <c r="Q224" s="2"/>
      <c r="R224" s="2"/>
      <c r="S224" s="2"/>
      <c r="AE224" s="137">
        <f t="shared" si="44"/>
        <v>1900</v>
      </c>
    </row>
    <row r="225" spans="11:31" ht="14.25" customHeight="1" x14ac:dyDescent="0.35">
      <c r="K225" s="2"/>
      <c r="L225" s="2"/>
      <c r="M225" s="2"/>
      <c r="N225" s="2"/>
      <c r="O225" s="2"/>
      <c r="P225" s="2"/>
      <c r="Q225" s="2"/>
      <c r="R225" s="2"/>
      <c r="S225" s="2"/>
      <c r="AE225" s="137">
        <f t="shared" si="44"/>
        <v>1900</v>
      </c>
    </row>
    <row r="226" spans="11:31" ht="14.25" customHeight="1" x14ac:dyDescent="0.35">
      <c r="K226" s="2"/>
      <c r="L226" s="2"/>
      <c r="M226" s="2"/>
      <c r="N226" s="2"/>
      <c r="O226" s="2"/>
      <c r="P226" s="2"/>
      <c r="Q226" s="2"/>
      <c r="R226" s="2"/>
      <c r="S226" s="2"/>
      <c r="AE226" s="137">
        <f t="shared" si="44"/>
        <v>1900</v>
      </c>
    </row>
    <row r="227" spans="11:31" ht="14.25" customHeight="1" x14ac:dyDescent="0.35">
      <c r="K227" s="2"/>
      <c r="L227" s="2"/>
      <c r="M227" s="2"/>
      <c r="N227" s="2"/>
      <c r="O227" s="2"/>
      <c r="P227" s="2"/>
      <c r="Q227" s="2"/>
      <c r="R227" s="2"/>
      <c r="S227" s="2"/>
      <c r="AE227" s="137">
        <f t="shared" si="44"/>
        <v>1900</v>
      </c>
    </row>
    <row r="228" spans="11:31" ht="14.25" customHeight="1" x14ac:dyDescent="0.35">
      <c r="K228" s="2"/>
      <c r="L228" s="2"/>
      <c r="M228" s="2"/>
      <c r="N228" s="2"/>
      <c r="O228" s="2"/>
      <c r="P228" s="2"/>
      <c r="Q228" s="2"/>
      <c r="R228" s="2"/>
      <c r="S228" s="2"/>
      <c r="AE228" s="137">
        <f t="shared" si="44"/>
        <v>1900</v>
      </c>
    </row>
    <row r="229" spans="11:31" ht="14.25" customHeight="1" x14ac:dyDescent="0.35">
      <c r="K229" s="2"/>
      <c r="L229" s="2"/>
      <c r="M229" s="2"/>
      <c r="N229" s="2"/>
      <c r="O229" s="2"/>
      <c r="P229" s="2"/>
      <c r="Q229" s="2"/>
      <c r="R229" s="2"/>
      <c r="S229" s="2"/>
      <c r="AE229" s="137">
        <f t="shared" si="44"/>
        <v>1900</v>
      </c>
    </row>
    <row r="230" spans="11:31" ht="14.25" customHeight="1" x14ac:dyDescent="0.35">
      <c r="K230" s="2"/>
      <c r="L230" s="2"/>
      <c r="M230" s="2"/>
      <c r="N230" s="2"/>
      <c r="O230" s="2"/>
      <c r="P230" s="2"/>
      <c r="Q230" s="2"/>
      <c r="R230" s="2"/>
      <c r="S230" s="2"/>
      <c r="AE230" s="137">
        <f t="shared" si="44"/>
        <v>1900</v>
      </c>
    </row>
    <row r="231" spans="11:31" ht="14.25" customHeight="1" x14ac:dyDescent="0.35">
      <c r="K231" s="2"/>
      <c r="L231" s="2"/>
      <c r="M231" s="2"/>
      <c r="N231" s="2"/>
      <c r="O231" s="2"/>
      <c r="P231" s="2"/>
      <c r="Q231" s="2"/>
      <c r="R231" s="2"/>
      <c r="S231" s="2"/>
      <c r="AE231" s="137">
        <f t="shared" si="44"/>
        <v>1900</v>
      </c>
    </row>
    <row r="232" spans="11:31" ht="14.25" customHeight="1" x14ac:dyDescent="0.35">
      <c r="K232" s="2"/>
      <c r="L232" s="2"/>
      <c r="M232" s="2"/>
      <c r="N232" s="2"/>
      <c r="O232" s="2"/>
      <c r="P232" s="2"/>
      <c r="Q232" s="2"/>
      <c r="R232" s="2"/>
      <c r="S232" s="2"/>
      <c r="AE232" s="137">
        <f t="shared" si="44"/>
        <v>1900</v>
      </c>
    </row>
    <row r="233" spans="11:31" ht="14.25" customHeight="1" x14ac:dyDescent="0.35">
      <c r="K233" s="2"/>
      <c r="L233" s="2"/>
      <c r="M233" s="2"/>
      <c r="N233" s="2"/>
      <c r="O233" s="2"/>
      <c r="P233" s="2"/>
      <c r="Q233" s="2"/>
      <c r="R233" s="2"/>
      <c r="S233" s="2"/>
      <c r="AE233" s="137">
        <f t="shared" si="44"/>
        <v>1900</v>
      </c>
    </row>
    <row r="234" spans="11:31" ht="14.25" customHeight="1" x14ac:dyDescent="0.35">
      <c r="K234" s="2"/>
      <c r="L234" s="2"/>
      <c r="M234" s="2"/>
      <c r="N234" s="2"/>
      <c r="O234" s="2"/>
      <c r="P234" s="2"/>
      <c r="Q234" s="2"/>
      <c r="R234" s="2"/>
      <c r="S234" s="2"/>
      <c r="AE234" s="137">
        <f t="shared" si="44"/>
        <v>1900</v>
      </c>
    </row>
    <row r="235" spans="11:31" ht="14.25" customHeight="1" x14ac:dyDescent="0.35">
      <c r="K235" s="2"/>
      <c r="L235" s="2"/>
      <c r="M235" s="2"/>
      <c r="N235" s="2"/>
      <c r="O235" s="2"/>
      <c r="P235" s="2"/>
      <c r="Q235" s="2"/>
      <c r="R235" s="2"/>
      <c r="S235" s="2"/>
      <c r="AE235" s="137">
        <f t="shared" si="44"/>
        <v>1900</v>
      </c>
    </row>
    <row r="236" spans="11:31" ht="14.25" customHeight="1" x14ac:dyDescent="0.35">
      <c r="K236" s="2"/>
      <c r="L236" s="2"/>
      <c r="M236" s="2"/>
      <c r="N236" s="2"/>
      <c r="O236" s="2"/>
      <c r="P236" s="2"/>
      <c r="Q236" s="2"/>
      <c r="R236" s="2"/>
      <c r="S236" s="2"/>
      <c r="AE236" s="137">
        <f t="shared" si="44"/>
        <v>1900</v>
      </c>
    </row>
    <row r="237" spans="11:31" ht="14.25" customHeight="1" x14ac:dyDescent="0.35">
      <c r="K237" s="2"/>
      <c r="L237" s="2"/>
      <c r="M237" s="2"/>
      <c r="N237" s="2"/>
      <c r="O237" s="2"/>
      <c r="P237" s="2"/>
      <c r="Q237" s="2"/>
      <c r="R237" s="2"/>
      <c r="S237" s="2"/>
      <c r="AE237" s="137">
        <f t="shared" si="44"/>
        <v>1900</v>
      </c>
    </row>
    <row r="238" spans="11:31" ht="14.25" customHeight="1" x14ac:dyDescent="0.35">
      <c r="K238" s="2"/>
      <c r="L238" s="2"/>
      <c r="M238" s="2"/>
      <c r="N238" s="2"/>
      <c r="O238" s="2"/>
      <c r="P238" s="2"/>
      <c r="Q238" s="2"/>
      <c r="R238" s="2"/>
      <c r="S238" s="2"/>
      <c r="AE238" s="137">
        <f t="shared" si="44"/>
        <v>1900</v>
      </c>
    </row>
    <row r="239" spans="11:31" ht="14.25" customHeight="1" x14ac:dyDescent="0.35">
      <c r="K239" s="2"/>
      <c r="L239" s="2"/>
      <c r="M239" s="2"/>
      <c r="N239" s="2"/>
      <c r="O239" s="2"/>
      <c r="P239" s="2"/>
      <c r="Q239" s="2"/>
      <c r="R239" s="2"/>
      <c r="S239" s="2"/>
      <c r="AE239" s="137">
        <f t="shared" si="44"/>
        <v>1900</v>
      </c>
    </row>
    <row r="240" spans="11:31" ht="14.25" customHeight="1" x14ac:dyDescent="0.35">
      <c r="K240" s="2"/>
      <c r="L240" s="2"/>
      <c r="M240" s="2"/>
      <c r="N240" s="2"/>
      <c r="O240" s="2"/>
      <c r="P240" s="2"/>
      <c r="Q240" s="2"/>
      <c r="R240" s="2"/>
      <c r="S240" s="2"/>
      <c r="AE240" s="137">
        <f t="shared" si="44"/>
        <v>1900</v>
      </c>
    </row>
    <row r="241" spans="11:31" ht="14.25" customHeight="1" x14ac:dyDescent="0.35">
      <c r="K241" s="2"/>
      <c r="L241" s="2"/>
      <c r="M241" s="2"/>
      <c r="N241" s="2"/>
      <c r="O241" s="2"/>
      <c r="P241" s="2"/>
      <c r="Q241" s="2"/>
      <c r="R241" s="2"/>
      <c r="S241" s="2"/>
      <c r="AE241" s="137">
        <f t="shared" si="44"/>
        <v>1900</v>
      </c>
    </row>
    <row r="242" spans="11:31" ht="14.25" customHeight="1" x14ac:dyDescent="0.35">
      <c r="K242" s="2"/>
      <c r="L242" s="2"/>
      <c r="M242" s="2"/>
      <c r="N242" s="2"/>
      <c r="O242" s="2"/>
      <c r="P242" s="2"/>
      <c r="Q242" s="2"/>
      <c r="R242" s="2"/>
      <c r="S242" s="2"/>
      <c r="AE242" s="137">
        <f t="shared" si="44"/>
        <v>1900</v>
      </c>
    </row>
    <row r="243" spans="11:31" ht="14.25" customHeight="1" x14ac:dyDescent="0.35">
      <c r="K243" s="2"/>
      <c r="L243" s="2"/>
      <c r="M243" s="2"/>
      <c r="N243" s="2"/>
      <c r="O243" s="2"/>
      <c r="P243" s="2"/>
      <c r="Q243" s="2"/>
      <c r="R243" s="2"/>
      <c r="S243" s="2"/>
      <c r="AE243" s="137">
        <f t="shared" si="44"/>
        <v>1900</v>
      </c>
    </row>
    <row r="244" spans="11:31" ht="14.25" customHeight="1" x14ac:dyDescent="0.35">
      <c r="K244" s="2"/>
      <c r="L244" s="2"/>
      <c r="M244" s="2"/>
      <c r="N244" s="2"/>
      <c r="O244" s="2"/>
      <c r="P244" s="2"/>
      <c r="Q244" s="2"/>
      <c r="R244" s="2"/>
      <c r="S244" s="2"/>
      <c r="AE244" s="137">
        <f t="shared" si="44"/>
        <v>1900</v>
      </c>
    </row>
    <row r="245" spans="11:31" ht="14.25" customHeight="1" x14ac:dyDescent="0.35">
      <c r="K245" s="2"/>
      <c r="L245" s="2"/>
      <c r="M245" s="2"/>
      <c r="N245" s="2"/>
      <c r="O245" s="2"/>
      <c r="P245" s="2"/>
      <c r="Q245" s="2"/>
      <c r="R245" s="2"/>
      <c r="S245" s="2"/>
      <c r="AE245" s="137">
        <f t="shared" si="44"/>
        <v>1900</v>
      </c>
    </row>
    <row r="246" spans="11:31" ht="14.25" customHeight="1" x14ac:dyDescent="0.35">
      <c r="K246" s="2"/>
      <c r="L246" s="2"/>
      <c r="M246" s="2"/>
      <c r="N246" s="2"/>
      <c r="O246" s="2"/>
      <c r="P246" s="2"/>
      <c r="Q246" s="2"/>
      <c r="R246" s="2"/>
      <c r="S246" s="2"/>
      <c r="AE246" s="137">
        <f t="shared" si="44"/>
        <v>1900</v>
      </c>
    </row>
    <row r="247" spans="11:31" ht="14.25" customHeight="1" x14ac:dyDescent="0.35">
      <c r="K247" s="2"/>
      <c r="L247" s="2"/>
      <c r="M247" s="2"/>
      <c r="N247" s="2"/>
      <c r="O247" s="2"/>
      <c r="P247" s="2"/>
      <c r="Q247" s="2"/>
      <c r="R247" s="2"/>
      <c r="S247" s="2"/>
      <c r="AE247" s="137">
        <f t="shared" si="44"/>
        <v>1900</v>
      </c>
    </row>
    <row r="248" spans="11:31" ht="14.25" customHeight="1" x14ac:dyDescent="0.35">
      <c r="K248" s="2"/>
      <c r="L248" s="2"/>
      <c r="M248" s="2"/>
      <c r="N248" s="2"/>
      <c r="O248" s="2"/>
      <c r="P248" s="2"/>
      <c r="Q248" s="2"/>
      <c r="R248" s="2"/>
      <c r="S248" s="2"/>
      <c r="AE248" s="137">
        <f t="shared" si="44"/>
        <v>1900</v>
      </c>
    </row>
    <row r="249" spans="11:31" ht="14.25" customHeight="1" x14ac:dyDescent="0.35">
      <c r="K249" s="2"/>
      <c r="L249" s="2"/>
      <c r="M249" s="2"/>
      <c r="N249" s="2"/>
      <c r="O249" s="2"/>
      <c r="P249" s="2"/>
      <c r="Q249" s="2"/>
      <c r="R249" s="2"/>
      <c r="S249" s="2"/>
      <c r="AE249" s="137">
        <f t="shared" si="44"/>
        <v>1900</v>
      </c>
    </row>
    <row r="250" spans="11:31" ht="14.25" customHeight="1" x14ac:dyDescent="0.35">
      <c r="K250" s="2"/>
      <c r="L250" s="2"/>
      <c r="M250" s="2"/>
      <c r="N250" s="2"/>
      <c r="O250" s="2"/>
      <c r="P250" s="2"/>
      <c r="Q250" s="2"/>
      <c r="R250" s="2"/>
      <c r="S250" s="2"/>
      <c r="AE250" s="137">
        <f t="shared" si="44"/>
        <v>1900</v>
      </c>
    </row>
    <row r="251" spans="11:31" ht="14.25" customHeight="1" x14ac:dyDescent="0.35">
      <c r="K251" s="2"/>
      <c r="L251" s="2"/>
      <c r="M251" s="2"/>
      <c r="N251" s="2"/>
      <c r="O251" s="2"/>
      <c r="P251" s="2"/>
      <c r="Q251" s="2"/>
      <c r="R251" s="2"/>
      <c r="S251" s="2"/>
      <c r="AE251" s="137">
        <f t="shared" si="44"/>
        <v>1900</v>
      </c>
    </row>
    <row r="252" spans="11:31" ht="14.25" customHeight="1" x14ac:dyDescent="0.35">
      <c r="K252" s="2"/>
      <c r="L252" s="2"/>
      <c r="M252" s="2"/>
      <c r="N252" s="2"/>
      <c r="O252" s="2"/>
      <c r="P252" s="2"/>
      <c r="Q252" s="2"/>
      <c r="R252" s="2"/>
      <c r="S252" s="2"/>
      <c r="AE252" s="137">
        <f t="shared" ref="AE252:AE312" si="45">YEAR(A252)</f>
        <v>1900</v>
      </c>
    </row>
    <row r="253" spans="11:31" ht="14.25" customHeight="1" x14ac:dyDescent="0.35">
      <c r="K253" s="2"/>
      <c r="L253" s="2"/>
      <c r="M253" s="2"/>
      <c r="N253" s="2"/>
      <c r="O253" s="2"/>
      <c r="P253" s="2"/>
      <c r="Q253" s="2"/>
      <c r="R253" s="2"/>
      <c r="S253" s="2"/>
      <c r="AE253" s="137">
        <f t="shared" si="45"/>
        <v>1900</v>
      </c>
    </row>
    <row r="254" spans="11:31" ht="14.25" customHeight="1" x14ac:dyDescent="0.35">
      <c r="K254" s="2"/>
      <c r="L254" s="2"/>
      <c r="M254" s="2"/>
      <c r="N254" s="2"/>
      <c r="O254" s="2"/>
      <c r="P254" s="2"/>
      <c r="Q254" s="2"/>
      <c r="R254" s="2"/>
      <c r="S254" s="2"/>
      <c r="AE254" s="137">
        <f t="shared" si="45"/>
        <v>1900</v>
      </c>
    </row>
    <row r="255" spans="11:31" ht="14.25" customHeight="1" x14ac:dyDescent="0.35">
      <c r="K255" s="2"/>
      <c r="L255" s="2"/>
      <c r="M255" s="2"/>
      <c r="N255" s="2"/>
      <c r="O255" s="2"/>
      <c r="P255" s="2"/>
      <c r="Q255" s="2"/>
      <c r="R255" s="2"/>
      <c r="S255" s="2"/>
      <c r="AE255" s="137">
        <f t="shared" si="45"/>
        <v>1900</v>
      </c>
    </row>
    <row r="256" spans="11:31" ht="14.25" customHeight="1" x14ac:dyDescent="0.35">
      <c r="K256" s="2"/>
      <c r="L256" s="2"/>
      <c r="M256" s="2"/>
      <c r="N256" s="2"/>
      <c r="O256" s="2"/>
      <c r="P256" s="2"/>
      <c r="Q256" s="2"/>
      <c r="R256" s="2"/>
      <c r="S256" s="2"/>
      <c r="AE256" s="137">
        <f t="shared" si="45"/>
        <v>1900</v>
      </c>
    </row>
    <row r="257" spans="11:31" ht="14.25" customHeight="1" x14ac:dyDescent="0.35">
      <c r="K257" s="2"/>
      <c r="L257" s="2"/>
      <c r="M257" s="2"/>
      <c r="N257" s="2"/>
      <c r="O257" s="2"/>
      <c r="P257" s="2"/>
      <c r="Q257" s="2"/>
      <c r="R257" s="2"/>
      <c r="S257" s="2"/>
      <c r="AE257" s="137">
        <f t="shared" si="45"/>
        <v>1900</v>
      </c>
    </row>
    <row r="258" spans="11:31" ht="14.25" customHeight="1" x14ac:dyDescent="0.35">
      <c r="K258" s="2"/>
      <c r="L258" s="2"/>
      <c r="M258" s="2"/>
      <c r="N258" s="2"/>
      <c r="O258" s="2"/>
      <c r="P258" s="2"/>
      <c r="Q258" s="2"/>
      <c r="R258" s="2"/>
      <c r="S258" s="2"/>
      <c r="AE258" s="137">
        <f t="shared" si="45"/>
        <v>1900</v>
      </c>
    </row>
    <row r="259" spans="11:31" ht="14.25" customHeight="1" x14ac:dyDescent="0.35">
      <c r="K259" s="2"/>
      <c r="L259" s="2"/>
      <c r="M259" s="2"/>
      <c r="N259" s="2"/>
      <c r="O259" s="2"/>
      <c r="P259" s="2"/>
      <c r="Q259" s="2"/>
      <c r="R259" s="2"/>
      <c r="S259" s="2"/>
      <c r="AE259" s="137">
        <f t="shared" si="45"/>
        <v>1900</v>
      </c>
    </row>
    <row r="260" spans="11:31" ht="14.25" customHeight="1" x14ac:dyDescent="0.35">
      <c r="K260" s="2"/>
      <c r="L260" s="2"/>
      <c r="M260" s="2"/>
      <c r="N260" s="2"/>
      <c r="O260" s="2"/>
      <c r="P260" s="2"/>
      <c r="Q260" s="2"/>
      <c r="R260" s="2"/>
      <c r="S260" s="2"/>
      <c r="AE260" s="137">
        <f t="shared" si="45"/>
        <v>1900</v>
      </c>
    </row>
    <row r="261" spans="11:31" ht="14.25" customHeight="1" x14ac:dyDescent="0.35">
      <c r="K261" s="2"/>
      <c r="L261" s="2"/>
      <c r="M261" s="2"/>
      <c r="N261" s="2"/>
      <c r="O261" s="2"/>
      <c r="P261" s="2"/>
      <c r="Q261" s="2"/>
      <c r="R261" s="2"/>
      <c r="S261" s="2"/>
      <c r="AE261" s="137">
        <f t="shared" si="45"/>
        <v>1900</v>
      </c>
    </row>
    <row r="262" spans="11:31" ht="14.25" customHeight="1" x14ac:dyDescent="0.35">
      <c r="K262" s="2"/>
      <c r="L262" s="2"/>
      <c r="M262" s="2"/>
      <c r="N262" s="2"/>
      <c r="O262" s="2"/>
      <c r="P262" s="2"/>
      <c r="Q262" s="2"/>
      <c r="R262" s="2"/>
      <c r="S262" s="2"/>
      <c r="AE262" s="137">
        <f t="shared" si="45"/>
        <v>1900</v>
      </c>
    </row>
    <row r="263" spans="11:31" ht="14.25" customHeight="1" x14ac:dyDescent="0.35">
      <c r="K263" s="2"/>
      <c r="L263" s="2"/>
      <c r="M263" s="2"/>
      <c r="N263" s="2"/>
      <c r="O263" s="2"/>
      <c r="P263" s="2"/>
      <c r="Q263" s="2"/>
      <c r="R263" s="2"/>
      <c r="S263" s="2"/>
      <c r="AE263" s="137">
        <f t="shared" si="45"/>
        <v>1900</v>
      </c>
    </row>
    <row r="264" spans="11:31" ht="14.25" customHeight="1" x14ac:dyDescent="0.35">
      <c r="K264" s="2"/>
      <c r="L264" s="2"/>
      <c r="M264" s="2"/>
      <c r="N264" s="2"/>
      <c r="O264" s="2"/>
      <c r="P264" s="2"/>
      <c r="Q264" s="2"/>
      <c r="R264" s="2"/>
      <c r="S264" s="2"/>
      <c r="AE264" s="137">
        <f t="shared" si="45"/>
        <v>1900</v>
      </c>
    </row>
    <row r="265" spans="11:31" ht="14.25" customHeight="1" x14ac:dyDescent="0.35">
      <c r="K265" s="2"/>
      <c r="L265" s="2"/>
      <c r="M265" s="2"/>
      <c r="N265" s="2"/>
      <c r="O265" s="2"/>
      <c r="P265" s="2"/>
      <c r="Q265" s="2"/>
      <c r="R265" s="2"/>
      <c r="S265" s="2"/>
      <c r="AE265" s="137">
        <f t="shared" si="45"/>
        <v>1900</v>
      </c>
    </row>
    <row r="266" spans="11:31" ht="14.25" customHeight="1" x14ac:dyDescent="0.35">
      <c r="K266" s="2"/>
      <c r="L266" s="2"/>
      <c r="M266" s="2"/>
      <c r="N266" s="2"/>
      <c r="O266" s="2"/>
      <c r="P266" s="2"/>
      <c r="Q266" s="2"/>
      <c r="R266" s="2"/>
      <c r="S266" s="2"/>
      <c r="AE266" s="137">
        <f t="shared" si="45"/>
        <v>1900</v>
      </c>
    </row>
    <row r="267" spans="11:31" ht="14.25" customHeight="1" x14ac:dyDescent="0.35">
      <c r="K267" s="2"/>
      <c r="L267" s="2"/>
      <c r="M267" s="2"/>
      <c r="N267" s="2"/>
      <c r="O267" s="2"/>
      <c r="P267" s="2"/>
      <c r="Q267" s="2"/>
      <c r="R267" s="2"/>
      <c r="S267" s="2"/>
      <c r="AE267" s="137">
        <f t="shared" si="45"/>
        <v>1900</v>
      </c>
    </row>
    <row r="268" spans="11:31" ht="14.25" customHeight="1" x14ac:dyDescent="0.35">
      <c r="K268" s="2"/>
      <c r="L268" s="2"/>
      <c r="M268" s="2"/>
      <c r="N268" s="2"/>
      <c r="O268" s="2"/>
      <c r="P268" s="2"/>
      <c r="Q268" s="2"/>
      <c r="R268" s="2"/>
      <c r="S268" s="2"/>
      <c r="AE268" s="137">
        <f t="shared" si="45"/>
        <v>1900</v>
      </c>
    </row>
    <row r="269" spans="11:31" ht="14.25" customHeight="1" x14ac:dyDescent="0.35">
      <c r="K269" s="2"/>
      <c r="L269" s="2"/>
      <c r="M269" s="2"/>
      <c r="N269" s="2"/>
      <c r="O269" s="2"/>
      <c r="P269" s="2"/>
      <c r="Q269" s="2"/>
      <c r="R269" s="2"/>
      <c r="S269" s="2"/>
      <c r="AE269" s="137">
        <f t="shared" si="45"/>
        <v>1900</v>
      </c>
    </row>
    <row r="270" spans="11:31" ht="14.25" customHeight="1" x14ac:dyDescent="0.35">
      <c r="K270" s="2"/>
      <c r="L270" s="2"/>
      <c r="M270" s="2"/>
      <c r="N270" s="2"/>
      <c r="O270" s="2"/>
      <c r="P270" s="2"/>
      <c r="Q270" s="2"/>
      <c r="R270" s="2"/>
      <c r="S270" s="2"/>
      <c r="AE270" s="137">
        <f t="shared" si="45"/>
        <v>1900</v>
      </c>
    </row>
    <row r="271" spans="11:31" ht="14.25" customHeight="1" x14ac:dyDescent="0.35">
      <c r="K271" s="2"/>
      <c r="L271" s="2"/>
      <c r="M271" s="2"/>
      <c r="N271" s="2"/>
      <c r="O271" s="2"/>
      <c r="P271" s="2"/>
      <c r="Q271" s="2"/>
      <c r="R271" s="2"/>
      <c r="S271" s="2"/>
      <c r="AE271" s="137">
        <f t="shared" si="45"/>
        <v>1900</v>
      </c>
    </row>
    <row r="272" spans="11:31" ht="14.25" customHeight="1" x14ac:dyDescent="0.35">
      <c r="K272" s="2"/>
      <c r="L272" s="2"/>
      <c r="M272" s="2"/>
      <c r="N272" s="2"/>
      <c r="O272" s="2"/>
      <c r="P272" s="2"/>
      <c r="Q272" s="2"/>
      <c r="R272" s="2"/>
      <c r="S272" s="2"/>
      <c r="AE272" s="137">
        <f t="shared" si="45"/>
        <v>1900</v>
      </c>
    </row>
    <row r="273" spans="11:31" ht="14.25" customHeight="1" x14ac:dyDescent="0.35">
      <c r="K273" s="2"/>
      <c r="L273" s="2"/>
      <c r="M273" s="2"/>
      <c r="N273" s="2"/>
      <c r="O273" s="2"/>
      <c r="P273" s="2"/>
      <c r="Q273" s="2"/>
      <c r="R273" s="2"/>
      <c r="S273" s="2"/>
      <c r="AE273" s="137">
        <f t="shared" si="45"/>
        <v>1900</v>
      </c>
    </row>
    <row r="274" spans="11:31" ht="14.25" customHeight="1" x14ac:dyDescent="0.35">
      <c r="K274" s="2"/>
      <c r="L274" s="2"/>
      <c r="M274" s="2"/>
      <c r="N274" s="2"/>
      <c r="O274" s="2"/>
      <c r="P274" s="2"/>
      <c r="Q274" s="2"/>
      <c r="R274" s="2"/>
      <c r="S274" s="2"/>
      <c r="AE274" s="137">
        <f t="shared" si="45"/>
        <v>1900</v>
      </c>
    </row>
    <row r="275" spans="11:31" ht="14.25" customHeight="1" x14ac:dyDescent="0.35">
      <c r="K275" s="2"/>
      <c r="L275" s="2"/>
      <c r="M275" s="2"/>
      <c r="N275" s="2"/>
      <c r="O275" s="2"/>
      <c r="P275" s="2"/>
      <c r="Q275" s="2"/>
      <c r="R275" s="2"/>
      <c r="S275" s="2"/>
      <c r="AE275" s="137">
        <f t="shared" si="45"/>
        <v>1900</v>
      </c>
    </row>
    <row r="276" spans="11:31" ht="14.25" customHeight="1" x14ac:dyDescent="0.35">
      <c r="K276" s="2"/>
      <c r="L276" s="2"/>
      <c r="M276" s="2"/>
      <c r="N276" s="2"/>
      <c r="O276" s="2"/>
      <c r="P276" s="2"/>
      <c r="Q276" s="2"/>
      <c r="R276" s="2"/>
      <c r="S276" s="2"/>
      <c r="AE276" s="137">
        <f t="shared" si="45"/>
        <v>1900</v>
      </c>
    </row>
    <row r="277" spans="11:31" ht="14.25" customHeight="1" x14ac:dyDescent="0.35">
      <c r="K277" s="2"/>
      <c r="L277" s="2"/>
      <c r="M277" s="2"/>
      <c r="N277" s="2"/>
      <c r="O277" s="2"/>
      <c r="P277" s="2"/>
      <c r="Q277" s="2"/>
      <c r="R277" s="2"/>
      <c r="S277" s="2"/>
      <c r="AE277" s="137">
        <f t="shared" si="45"/>
        <v>1900</v>
      </c>
    </row>
    <row r="278" spans="11:31" ht="14.25" customHeight="1" x14ac:dyDescent="0.35">
      <c r="K278" s="2"/>
      <c r="L278" s="2"/>
      <c r="M278" s="2"/>
      <c r="N278" s="2"/>
      <c r="O278" s="2"/>
      <c r="P278" s="2"/>
      <c r="Q278" s="2"/>
      <c r="R278" s="2"/>
      <c r="S278" s="2"/>
      <c r="AE278" s="137">
        <f t="shared" si="45"/>
        <v>1900</v>
      </c>
    </row>
    <row r="279" spans="11:31" ht="14.25" customHeight="1" x14ac:dyDescent="0.35">
      <c r="K279" s="2"/>
      <c r="L279" s="2"/>
      <c r="M279" s="2"/>
      <c r="N279" s="2"/>
      <c r="O279" s="2"/>
      <c r="P279" s="2"/>
      <c r="Q279" s="2"/>
      <c r="R279" s="2"/>
      <c r="S279" s="2"/>
      <c r="AE279" s="137">
        <f t="shared" si="45"/>
        <v>1900</v>
      </c>
    </row>
    <row r="280" spans="11:31" ht="14.25" customHeight="1" x14ac:dyDescent="0.35">
      <c r="K280" s="2"/>
      <c r="L280" s="2"/>
      <c r="M280" s="2"/>
      <c r="N280" s="2"/>
      <c r="O280" s="2"/>
      <c r="P280" s="2"/>
      <c r="Q280" s="2"/>
      <c r="R280" s="2"/>
      <c r="S280" s="2"/>
      <c r="AE280" s="137">
        <f t="shared" si="45"/>
        <v>1900</v>
      </c>
    </row>
    <row r="281" spans="11:31" ht="14.25" customHeight="1" x14ac:dyDescent="0.35">
      <c r="K281" s="2"/>
      <c r="L281" s="2"/>
      <c r="M281" s="2"/>
      <c r="N281" s="2"/>
      <c r="O281" s="2"/>
      <c r="P281" s="2"/>
      <c r="Q281" s="2"/>
      <c r="R281" s="2"/>
      <c r="S281" s="2"/>
      <c r="AE281" s="137">
        <f t="shared" si="45"/>
        <v>1900</v>
      </c>
    </row>
    <row r="282" spans="11:31" ht="14.25" customHeight="1" x14ac:dyDescent="0.35">
      <c r="K282" s="2"/>
      <c r="L282" s="2"/>
      <c r="M282" s="2"/>
      <c r="N282" s="2"/>
      <c r="O282" s="2"/>
      <c r="P282" s="2"/>
      <c r="Q282" s="2"/>
      <c r="R282" s="2"/>
      <c r="S282" s="2"/>
      <c r="AE282" s="137">
        <f t="shared" si="45"/>
        <v>1900</v>
      </c>
    </row>
    <row r="283" spans="11:31" ht="14.25" customHeight="1" x14ac:dyDescent="0.35">
      <c r="K283" s="2"/>
      <c r="L283" s="2"/>
      <c r="M283" s="2"/>
      <c r="N283" s="2"/>
      <c r="O283" s="2"/>
      <c r="P283" s="2"/>
      <c r="Q283" s="2"/>
      <c r="R283" s="2"/>
      <c r="S283" s="2"/>
      <c r="AE283" s="137">
        <f t="shared" si="45"/>
        <v>1900</v>
      </c>
    </row>
    <row r="284" spans="11:31" ht="14.25" customHeight="1" x14ac:dyDescent="0.35">
      <c r="K284" s="2"/>
      <c r="L284" s="2"/>
      <c r="M284" s="2"/>
      <c r="N284" s="2"/>
      <c r="O284" s="2"/>
      <c r="P284" s="2"/>
      <c r="Q284" s="2"/>
      <c r="R284" s="2"/>
      <c r="S284" s="2"/>
      <c r="AE284" s="137">
        <f t="shared" si="45"/>
        <v>1900</v>
      </c>
    </row>
    <row r="285" spans="11:31" ht="14.25" customHeight="1" x14ac:dyDescent="0.35">
      <c r="K285" s="2"/>
      <c r="L285" s="2"/>
      <c r="M285" s="2"/>
      <c r="N285" s="2"/>
      <c r="O285" s="2"/>
      <c r="P285" s="2"/>
      <c r="Q285" s="2"/>
      <c r="R285" s="2"/>
      <c r="S285" s="2"/>
      <c r="AE285" s="137">
        <f t="shared" si="45"/>
        <v>1900</v>
      </c>
    </row>
    <row r="286" spans="11:31" ht="14.25" customHeight="1" x14ac:dyDescent="0.35">
      <c r="K286" s="2"/>
      <c r="L286" s="2"/>
      <c r="M286" s="2"/>
      <c r="N286" s="2"/>
      <c r="O286" s="2"/>
      <c r="P286" s="2"/>
      <c r="Q286" s="2"/>
      <c r="R286" s="2"/>
      <c r="S286" s="2"/>
      <c r="AE286" s="137">
        <f t="shared" si="45"/>
        <v>1900</v>
      </c>
    </row>
    <row r="287" spans="11:31" ht="14.25" customHeight="1" x14ac:dyDescent="0.35">
      <c r="K287" s="2"/>
      <c r="L287" s="2"/>
      <c r="M287" s="2"/>
      <c r="N287" s="2"/>
      <c r="O287" s="2"/>
      <c r="P287" s="2"/>
      <c r="Q287" s="2"/>
      <c r="R287" s="2"/>
      <c r="S287" s="2"/>
      <c r="AE287" s="137">
        <f t="shared" si="45"/>
        <v>1900</v>
      </c>
    </row>
    <row r="288" spans="11:31" ht="14.25" customHeight="1" x14ac:dyDescent="0.35">
      <c r="K288" s="2"/>
      <c r="L288" s="2"/>
      <c r="M288" s="2"/>
      <c r="N288" s="2"/>
      <c r="O288" s="2"/>
      <c r="P288" s="2"/>
      <c r="Q288" s="2"/>
      <c r="R288" s="2"/>
      <c r="S288" s="2"/>
      <c r="AE288" s="137">
        <f t="shared" si="45"/>
        <v>1900</v>
      </c>
    </row>
    <row r="289" spans="11:31" ht="14.25" customHeight="1" x14ac:dyDescent="0.35">
      <c r="K289" s="2"/>
      <c r="L289" s="2"/>
      <c r="M289" s="2"/>
      <c r="N289" s="2"/>
      <c r="O289" s="2"/>
      <c r="P289" s="2"/>
      <c r="Q289" s="2"/>
      <c r="R289" s="2"/>
      <c r="S289" s="2"/>
      <c r="AE289" s="137">
        <f t="shared" si="45"/>
        <v>1900</v>
      </c>
    </row>
    <row r="290" spans="11:31" ht="14.25" customHeight="1" x14ac:dyDescent="0.35">
      <c r="K290" s="2"/>
      <c r="L290" s="2"/>
      <c r="M290" s="2"/>
      <c r="N290" s="2"/>
      <c r="O290" s="2"/>
      <c r="P290" s="2"/>
      <c r="Q290" s="2"/>
      <c r="R290" s="2"/>
      <c r="S290" s="2"/>
      <c r="AE290" s="137">
        <f t="shared" si="45"/>
        <v>1900</v>
      </c>
    </row>
    <row r="291" spans="11:31" ht="14.25" customHeight="1" x14ac:dyDescent="0.35">
      <c r="K291" s="2"/>
      <c r="L291" s="2"/>
      <c r="M291" s="2"/>
      <c r="N291" s="2"/>
      <c r="O291" s="2"/>
      <c r="P291" s="2"/>
      <c r="Q291" s="2"/>
      <c r="R291" s="2"/>
      <c r="S291" s="2"/>
      <c r="AE291" s="137">
        <f t="shared" si="45"/>
        <v>1900</v>
      </c>
    </row>
    <row r="292" spans="11:31" ht="14.25" customHeight="1" x14ac:dyDescent="0.35">
      <c r="K292" s="2"/>
      <c r="L292" s="2"/>
      <c r="M292" s="2"/>
      <c r="N292" s="2"/>
      <c r="O292" s="2"/>
      <c r="P292" s="2"/>
      <c r="Q292" s="2"/>
      <c r="R292" s="2"/>
      <c r="S292" s="2"/>
      <c r="AE292" s="137">
        <f t="shared" si="45"/>
        <v>1900</v>
      </c>
    </row>
    <row r="293" spans="11:31" ht="14.25" customHeight="1" x14ac:dyDescent="0.35">
      <c r="K293" s="2"/>
      <c r="L293" s="2"/>
      <c r="M293" s="2"/>
      <c r="N293" s="2"/>
      <c r="O293" s="2"/>
      <c r="P293" s="2"/>
      <c r="Q293" s="2"/>
      <c r="R293" s="2"/>
      <c r="S293" s="2"/>
      <c r="AE293" s="137">
        <f t="shared" si="45"/>
        <v>1900</v>
      </c>
    </row>
    <row r="294" spans="11:31" ht="14.25" customHeight="1" x14ac:dyDescent="0.35">
      <c r="K294" s="2"/>
      <c r="L294" s="2"/>
      <c r="M294" s="2"/>
      <c r="N294" s="2"/>
      <c r="O294" s="2"/>
      <c r="P294" s="2"/>
      <c r="Q294" s="2"/>
      <c r="R294" s="2"/>
      <c r="S294" s="2"/>
      <c r="AE294" s="137">
        <f t="shared" si="45"/>
        <v>1900</v>
      </c>
    </row>
    <row r="295" spans="11:31" ht="14.25" customHeight="1" x14ac:dyDescent="0.35">
      <c r="K295" s="2"/>
      <c r="L295" s="2"/>
      <c r="M295" s="2"/>
      <c r="N295" s="2"/>
      <c r="O295" s="2"/>
      <c r="P295" s="2"/>
      <c r="Q295" s="2"/>
      <c r="R295" s="2"/>
      <c r="S295" s="2"/>
      <c r="AE295" s="137">
        <f t="shared" si="45"/>
        <v>1900</v>
      </c>
    </row>
    <row r="296" spans="11:31" ht="14.25" customHeight="1" x14ac:dyDescent="0.35">
      <c r="K296" s="2"/>
      <c r="L296" s="2"/>
      <c r="M296" s="2"/>
      <c r="N296" s="2"/>
      <c r="O296" s="2"/>
      <c r="P296" s="2"/>
      <c r="Q296" s="2"/>
      <c r="R296" s="2"/>
      <c r="S296" s="2"/>
      <c r="AE296" s="137">
        <f t="shared" si="45"/>
        <v>1900</v>
      </c>
    </row>
    <row r="297" spans="11:31" ht="14.25" customHeight="1" x14ac:dyDescent="0.35">
      <c r="K297" s="2"/>
      <c r="L297" s="2"/>
      <c r="M297" s="2"/>
      <c r="N297" s="2"/>
      <c r="O297" s="2"/>
      <c r="P297" s="2"/>
      <c r="Q297" s="2"/>
      <c r="R297" s="2"/>
      <c r="S297" s="2"/>
      <c r="AE297" s="137">
        <f t="shared" si="45"/>
        <v>1900</v>
      </c>
    </row>
    <row r="298" spans="11:31" ht="14.25" customHeight="1" x14ac:dyDescent="0.35">
      <c r="K298" s="2"/>
      <c r="L298" s="2"/>
      <c r="M298" s="2"/>
      <c r="N298" s="2"/>
      <c r="O298" s="2"/>
      <c r="P298" s="2"/>
      <c r="Q298" s="2"/>
      <c r="R298" s="2"/>
      <c r="S298" s="2"/>
      <c r="AE298" s="137">
        <f t="shared" si="45"/>
        <v>1900</v>
      </c>
    </row>
    <row r="299" spans="11:31" ht="14.25" customHeight="1" x14ac:dyDescent="0.35">
      <c r="K299" s="2"/>
      <c r="L299" s="2"/>
      <c r="M299" s="2"/>
      <c r="N299" s="2"/>
      <c r="O299" s="2"/>
      <c r="P299" s="2"/>
      <c r="Q299" s="2"/>
      <c r="R299" s="2"/>
      <c r="S299" s="2"/>
      <c r="AE299" s="137">
        <f t="shared" si="45"/>
        <v>1900</v>
      </c>
    </row>
    <row r="300" spans="11:31" ht="14.25" customHeight="1" x14ac:dyDescent="0.35">
      <c r="K300" s="2"/>
      <c r="L300" s="2"/>
      <c r="M300" s="2"/>
      <c r="N300" s="2"/>
      <c r="O300" s="2"/>
      <c r="P300" s="2"/>
      <c r="Q300" s="2"/>
      <c r="R300" s="2"/>
      <c r="S300" s="2"/>
      <c r="AE300" s="137">
        <f t="shared" si="45"/>
        <v>1900</v>
      </c>
    </row>
    <row r="301" spans="11:31" ht="14.25" customHeight="1" x14ac:dyDescent="0.35">
      <c r="K301" s="2"/>
      <c r="L301" s="2"/>
      <c r="M301" s="2"/>
      <c r="N301" s="2"/>
      <c r="O301" s="2"/>
      <c r="P301" s="2"/>
      <c r="Q301" s="2"/>
      <c r="R301" s="2"/>
      <c r="S301" s="2"/>
      <c r="AE301" s="137">
        <f t="shared" si="45"/>
        <v>1900</v>
      </c>
    </row>
    <row r="302" spans="11:31" ht="14.25" customHeight="1" x14ac:dyDescent="0.35">
      <c r="K302" s="2"/>
      <c r="L302" s="2"/>
      <c r="M302" s="2"/>
      <c r="N302" s="2"/>
      <c r="O302" s="2"/>
      <c r="P302" s="2"/>
      <c r="Q302" s="2"/>
      <c r="R302" s="2"/>
      <c r="S302" s="2"/>
      <c r="AE302" s="137">
        <f t="shared" si="45"/>
        <v>1900</v>
      </c>
    </row>
    <row r="303" spans="11:31" ht="14.25" customHeight="1" x14ac:dyDescent="0.35">
      <c r="K303" s="2"/>
      <c r="L303" s="2"/>
      <c r="M303" s="2"/>
      <c r="N303" s="2"/>
      <c r="O303" s="2"/>
      <c r="P303" s="2"/>
      <c r="Q303" s="2"/>
      <c r="R303" s="2"/>
      <c r="S303" s="2"/>
      <c r="AE303" s="137">
        <f t="shared" si="45"/>
        <v>1900</v>
      </c>
    </row>
    <row r="304" spans="11:31" ht="14.25" customHeight="1" x14ac:dyDescent="0.35">
      <c r="K304" s="2"/>
      <c r="L304" s="2"/>
      <c r="M304" s="2"/>
      <c r="N304" s="2"/>
      <c r="O304" s="2"/>
      <c r="P304" s="2"/>
      <c r="Q304" s="2"/>
      <c r="R304" s="2"/>
      <c r="S304" s="2"/>
      <c r="AE304" s="137">
        <f t="shared" si="45"/>
        <v>1900</v>
      </c>
    </row>
    <row r="305" spans="11:31" ht="14.25" customHeight="1" x14ac:dyDescent="0.35">
      <c r="K305" s="2"/>
      <c r="L305" s="2"/>
      <c r="M305" s="2"/>
      <c r="N305" s="2"/>
      <c r="O305" s="2"/>
      <c r="P305" s="2"/>
      <c r="Q305" s="2"/>
      <c r="R305" s="2"/>
      <c r="S305" s="2"/>
      <c r="AE305" s="137">
        <f t="shared" si="45"/>
        <v>1900</v>
      </c>
    </row>
    <row r="306" spans="11:31" ht="14.25" customHeight="1" x14ac:dyDescent="0.35">
      <c r="K306" s="2"/>
      <c r="L306" s="2"/>
      <c r="M306" s="2"/>
      <c r="N306" s="2"/>
      <c r="O306" s="2"/>
      <c r="P306" s="2"/>
      <c r="Q306" s="2"/>
      <c r="R306" s="2"/>
      <c r="S306" s="2"/>
      <c r="AE306" s="137">
        <f t="shared" si="45"/>
        <v>1900</v>
      </c>
    </row>
    <row r="307" spans="11:31" ht="14.25" customHeight="1" x14ac:dyDescent="0.35">
      <c r="K307" s="2"/>
      <c r="L307" s="2"/>
      <c r="M307" s="2"/>
      <c r="N307" s="2"/>
      <c r="O307" s="2"/>
      <c r="P307" s="2"/>
      <c r="Q307" s="2"/>
      <c r="R307" s="2"/>
      <c r="S307" s="2"/>
      <c r="AE307" s="137">
        <f t="shared" si="45"/>
        <v>1900</v>
      </c>
    </row>
    <row r="308" spans="11:31" ht="14.25" customHeight="1" x14ac:dyDescent="0.35">
      <c r="K308" s="2"/>
      <c r="L308" s="2"/>
      <c r="M308" s="2"/>
      <c r="N308" s="2"/>
      <c r="O308" s="2"/>
      <c r="P308" s="2"/>
      <c r="Q308" s="2"/>
      <c r="R308" s="2"/>
      <c r="S308" s="2"/>
      <c r="AE308" s="137">
        <f t="shared" si="45"/>
        <v>1900</v>
      </c>
    </row>
    <row r="309" spans="11:31" ht="14.25" customHeight="1" x14ac:dyDescent="0.35">
      <c r="K309" s="2"/>
      <c r="L309" s="2"/>
      <c r="M309" s="2"/>
      <c r="N309" s="2"/>
      <c r="O309" s="2"/>
      <c r="P309" s="2"/>
      <c r="Q309" s="2"/>
      <c r="R309" s="2"/>
      <c r="S309" s="2"/>
      <c r="AE309" s="137">
        <f t="shared" si="45"/>
        <v>1900</v>
      </c>
    </row>
    <row r="310" spans="11:31" ht="14.25" customHeight="1" x14ac:dyDescent="0.35">
      <c r="K310" s="2"/>
      <c r="L310" s="2"/>
      <c r="M310" s="2"/>
      <c r="N310" s="2"/>
      <c r="O310" s="2"/>
      <c r="P310" s="2"/>
      <c r="Q310" s="2"/>
      <c r="R310" s="2"/>
      <c r="S310" s="2"/>
      <c r="AE310" s="137">
        <f t="shared" si="45"/>
        <v>1900</v>
      </c>
    </row>
    <row r="311" spans="11:31" ht="14.25" customHeight="1" x14ac:dyDescent="0.35">
      <c r="K311" s="2"/>
      <c r="L311" s="2"/>
      <c r="M311" s="2"/>
      <c r="N311" s="2"/>
      <c r="O311" s="2"/>
      <c r="P311" s="2"/>
      <c r="Q311" s="2"/>
      <c r="R311" s="2"/>
      <c r="S311" s="2"/>
      <c r="AE311" s="137">
        <f t="shared" si="45"/>
        <v>1900</v>
      </c>
    </row>
    <row r="312" spans="11:31" ht="14.25" customHeight="1" x14ac:dyDescent="0.35">
      <c r="K312" s="2"/>
      <c r="L312" s="2"/>
      <c r="M312" s="2"/>
      <c r="N312" s="2"/>
      <c r="O312" s="2"/>
      <c r="P312" s="2"/>
      <c r="Q312" s="2"/>
      <c r="R312" s="2"/>
      <c r="S312" s="2"/>
      <c r="AE312" s="137">
        <f t="shared" si="45"/>
        <v>1900</v>
      </c>
    </row>
    <row r="313" spans="11:31" ht="14.25" customHeight="1" x14ac:dyDescent="0.35">
      <c r="K313" s="2"/>
      <c r="L313" s="2"/>
      <c r="M313" s="2"/>
      <c r="N313" s="2"/>
      <c r="O313" s="2"/>
      <c r="P313" s="2"/>
      <c r="Q313" s="2"/>
      <c r="R313" s="2"/>
      <c r="S313" s="2"/>
    </row>
    <row r="314" spans="11:31" ht="14.25" customHeight="1" x14ac:dyDescent="0.35">
      <c r="K314" s="2"/>
      <c r="L314" s="2"/>
      <c r="M314" s="2"/>
      <c r="N314" s="2"/>
      <c r="O314" s="2"/>
      <c r="P314" s="2"/>
      <c r="Q314" s="2"/>
      <c r="R314" s="2"/>
      <c r="S314" s="2"/>
    </row>
    <row r="315" spans="11:31" ht="14.25" customHeight="1" x14ac:dyDescent="0.35">
      <c r="K315" s="2"/>
      <c r="L315" s="2"/>
      <c r="M315" s="2"/>
      <c r="N315" s="2"/>
      <c r="O315" s="2"/>
      <c r="P315" s="2"/>
      <c r="Q315" s="2"/>
      <c r="R315" s="2"/>
      <c r="S315" s="2"/>
    </row>
    <row r="316" spans="11:31" ht="14.25" customHeight="1" x14ac:dyDescent="0.35">
      <c r="K316" s="2"/>
      <c r="L316" s="2"/>
      <c r="M316" s="2"/>
      <c r="N316" s="2"/>
      <c r="O316" s="2"/>
      <c r="P316" s="2"/>
      <c r="Q316" s="2"/>
      <c r="R316" s="2"/>
      <c r="S316" s="2"/>
    </row>
    <row r="317" spans="11:31" ht="14.25" customHeight="1" x14ac:dyDescent="0.35">
      <c r="K317" s="2"/>
      <c r="L317" s="2"/>
      <c r="M317" s="2"/>
      <c r="N317" s="2"/>
      <c r="O317" s="2"/>
      <c r="P317" s="2"/>
      <c r="Q317" s="2"/>
      <c r="R317" s="2"/>
      <c r="S317" s="2"/>
    </row>
    <row r="318" spans="11:31" ht="14.25" customHeight="1" x14ac:dyDescent="0.35">
      <c r="K318" s="2"/>
      <c r="L318" s="2"/>
      <c r="M318" s="2"/>
      <c r="N318" s="2"/>
      <c r="O318" s="2"/>
      <c r="P318" s="2"/>
      <c r="Q318" s="2"/>
      <c r="R318" s="2"/>
      <c r="S318" s="2"/>
    </row>
    <row r="319" spans="11:31" ht="14.25" customHeight="1" x14ac:dyDescent="0.35">
      <c r="K319" s="2"/>
      <c r="L319" s="2"/>
      <c r="M319" s="2"/>
      <c r="N319" s="2"/>
      <c r="O319" s="2"/>
      <c r="P319" s="2"/>
      <c r="Q319" s="2"/>
      <c r="R319" s="2"/>
      <c r="S319" s="2"/>
    </row>
    <row r="320" spans="11:31" ht="14.25" customHeight="1" x14ac:dyDescent="0.35">
      <c r="K320" s="2"/>
      <c r="L320" s="2"/>
      <c r="M320" s="2"/>
      <c r="N320" s="2"/>
      <c r="O320" s="2"/>
      <c r="P320" s="2"/>
      <c r="Q320" s="2"/>
      <c r="R320" s="2"/>
      <c r="S320" s="2"/>
    </row>
    <row r="321" spans="11:19" ht="14.25" customHeight="1" x14ac:dyDescent="0.35">
      <c r="K321" s="2"/>
      <c r="L321" s="2"/>
      <c r="M321" s="2"/>
      <c r="N321" s="2"/>
      <c r="O321" s="2"/>
      <c r="P321" s="2"/>
      <c r="Q321" s="2"/>
      <c r="R321" s="2"/>
      <c r="S321" s="2"/>
    </row>
    <row r="322" spans="11:19" ht="14.25" customHeight="1" x14ac:dyDescent="0.35">
      <c r="K322" s="2"/>
      <c r="L322" s="2"/>
      <c r="M322" s="2"/>
      <c r="N322" s="2"/>
      <c r="O322" s="2"/>
      <c r="P322" s="2"/>
      <c r="Q322" s="2"/>
      <c r="R322" s="2"/>
      <c r="S322" s="2"/>
    </row>
    <row r="323" spans="11:19" ht="14.25" customHeight="1" x14ac:dyDescent="0.35">
      <c r="K323" s="2"/>
      <c r="L323" s="2"/>
      <c r="M323" s="2"/>
      <c r="N323" s="2"/>
      <c r="O323" s="2"/>
      <c r="P323" s="2"/>
      <c r="Q323" s="2"/>
      <c r="R323" s="2"/>
      <c r="S323" s="2"/>
    </row>
    <row r="324" spans="11:19" ht="14.25" customHeight="1" x14ac:dyDescent="0.35">
      <c r="K324" s="2"/>
      <c r="L324" s="2"/>
      <c r="M324" s="2"/>
      <c r="N324" s="2"/>
      <c r="O324" s="2"/>
      <c r="P324" s="2"/>
      <c r="Q324" s="2"/>
      <c r="R324" s="2"/>
      <c r="S324" s="2"/>
    </row>
    <row r="325" spans="11:19" ht="14.25" customHeight="1" x14ac:dyDescent="0.35">
      <c r="K325" s="2"/>
      <c r="L325" s="2"/>
      <c r="M325" s="2"/>
      <c r="N325" s="2"/>
      <c r="O325" s="2"/>
      <c r="P325" s="2"/>
      <c r="Q325" s="2"/>
      <c r="R325" s="2"/>
      <c r="S325" s="2"/>
    </row>
    <row r="326" spans="11:19" ht="14.25" customHeight="1" x14ac:dyDescent="0.35">
      <c r="K326" s="2"/>
      <c r="L326" s="2"/>
      <c r="M326" s="2"/>
      <c r="N326" s="2"/>
      <c r="O326" s="2"/>
      <c r="P326" s="2"/>
      <c r="Q326" s="2"/>
      <c r="R326" s="2"/>
      <c r="S326" s="2"/>
    </row>
    <row r="327" spans="11:19" ht="14.25" customHeight="1" x14ac:dyDescent="0.35">
      <c r="K327" s="2"/>
      <c r="L327" s="2"/>
      <c r="M327" s="2"/>
      <c r="N327" s="2"/>
      <c r="O327" s="2"/>
      <c r="P327" s="2"/>
      <c r="Q327" s="2"/>
      <c r="R327" s="2"/>
      <c r="S327" s="2"/>
    </row>
    <row r="328" spans="11:19" ht="14.25" customHeight="1" x14ac:dyDescent="0.35">
      <c r="K328" s="2"/>
      <c r="L328" s="2"/>
      <c r="M328" s="2"/>
      <c r="N328" s="2"/>
      <c r="O328" s="2"/>
      <c r="P328" s="2"/>
      <c r="Q328" s="2"/>
      <c r="R328" s="2"/>
      <c r="S328" s="2"/>
    </row>
    <row r="329" spans="11:19" ht="14.25" customHeight="1" x14ac:dyDescent="0.35">
      <c r="K329" s="2"/>
      <c r="L329" s="2"/>
      <c r="M329" s="2"/>
      <c r="N329" s="2"/>
      <c r="O329" s="2"/>
      <c r="P329" s="2"/>
      <c r="Q329" s="2"/>
      <c r="R329" s="2"/>
      <c r="S329" s="2"/>
    </row>
    <row r="330" spans="11:19" ht="14.25" customHeight="1" x14ac:dyDescent="0.35">
      <c r="K330" s="2"/>
      <c r="L330" s="2"/>
      <c r="M330" s="2"/>
      <c r="N330" s="2"/>
      <c r="O330" s="2"/>
      <c r="P330" s="2"/>
      <c r="Q330" s="2"/>
      <c r="R330" s="2"/>
      <c r="S330" s="2"/>
    </row>
    <row r="331" spans="11:19" ht="14.25" customHeight="1" x14ac:dyDescent="0.35">
      <c r="K331" s="2"/>
      <c r="L331" s="2"/>
      <c r="M331" s="2"/>
      <c r="N331" s="2"/>
      <c r="O331" s="2"/>
      <c r="P331" s="2"/>
      <c r="Q331" s="2"/>
      <c r="R331" s="2"/>
      <c r="S331" s="2"/>
    </row>
    <row r="332" spans="11:19" ht="14.25" customHeight="1" x14ac:dyDescent="0.35">
      <c r="K332" s="2"/>
      <c r="L332" s="2"/>
      <c r="M332" s="2"/>
      <c r="N332" s="2"/>
      <c r="O332" s="2"/>
      <c r="P332" s="2"/>
      <c r="Q332" s="2"/>
      <c r="R332" s="2"/>
      <c r="S332" s="2"/>
    </row>
    <row r="333" spans="11:19" ht="14.25" customHeight="1" x14ac:dyDescent="0.35">
      <c r="K333" s="2"/>
      <c r="L333" s="2"/>
      <c r="M333" s="2"/>
      <c r="N333" s="2"/>
      <c r="O333" s="2"/>
      <c r="P333" s="2"/>
      <c r="Q333" s="2"/>
      <c r="R333" s="2"/>
      <c r="S333" s="2"/>
    </row>
    <row r="334" spans="11:19" ht="14.25" customHeight="1" x14ac:dyDescent="0.35">
      <c r="K334" s="2"/>
      <c r="L334" s="2"/>
      <c r="M334" s="2"/>
      <c r="N334" s="2"/>
      <c r="O334" s="2"/>
      <c r="P334" s="2"/>
      <c r="Q334" s="2"/>
      <c r="R334" s="2"/>
      <c r="S334" s="2"/>
    </row>
    <row r="335" spans="11:19" ht="14.25" customHeight="1" x14ac:dyDescent="0.35">
      <c r="K335" s="2"/>
      <c r="L335" s="2"/>
      <c r="M335" s="2"/>
      <c r="N335" s="2"/>
      <c r="O335" s="2"/>
      <c r="P335" s="2"/>
      <c r="Q335" s="2"/>
      <c r="R335" s="2"/>
      <c r="S335" s="2"/>
    </row>
    <row r="336" spans="11:19" ht="14.25" customHeight="1" x14ac:dyDescent="0.35">
      <c r="K336" s="2"/>
      <c r="L336" s="2"/>
      <c r="M336" s="2"/>
      <c r="N336" s="2"/>
      <c r="O336" s="2"/>
      <c r="P336" s="2"/>
      <c r="Q336" s="2"/>
      <c r="R336" s="2"/>
      <c r="S336" s="2"/>
    </row>
    <row r="337" spans="11:19" ht="14.25" customHeight="1" x14ac:dyDescent="0.35">
      <c r="K337" s="2"/>
      <c r="L337" s="2"/>
      <c r="M337" s="2"/>
      <c r="N337" s="2"/>
      <c r="O337" s="2"/>
      <c r="P337" s="2"/>
      <c r="Q337" s="2"/>
      <c r="R337" s="2"/>
      <c r="S337" s="2"/>
    </row>
    <row r="338" spans="11:19" ht="14.25" customHeight="1" x14ac:dyDescent="0.35">
      <c r="K338" s="2"/>
      <c r="L338" s="2"/>
      <c r="M338" s="2"/>
      <c r="N338" s="2"/>
      <c r="O338" s="2"/>
      <c r="P338" s="2"/>
      <c r="Q338" s="2"/>
      <c r="R338" s="2"/>
      <c r="S338" s="2"/>
    </row>
    <row r="339" spans="11:19" ht="14.25" customHeight="1" x14ac:dyDescent="0.35">
      <c r="K339" s="2"/>
      <c r="L339" s="2"/>
      <c r="M339" s="2"/>
      <c r="N339" s="2"/>
      <c r="O339" s="2"/>
      <c r="P339" s="2"/>
      <c r="Q339" s="2"/>
      <c r="R339" s="2"/>
      <c r="S339" s="2"/>
    </row>
    <row r="340" spans="11:19" ht="14.25" customHeight="1" x14ac:dyDescent="0.35">
      <c r="K340" s="2"/>
      <c r="L340" s="2"/>
      <c r="M340" s="2"/>
      <c r="N340" s="2"/>
      <c r="O340" s="2"/>
      <c r="P340" s="2"/>
      <c r="Q340" s="2"/>
      <c r="R340" s="2"/>
      <c r="S340" s="2"/>
    </row>
    <row r="341" spans="11:19" ht="14.25" customHeight="1" x14ac:dyDescent="0.35">
      <c r="K341" s="2"/>
      <c r="L341" s="2"/>
      <c r="M341" s="2"/>
      <c r="N341" s="2"/>
      <c r="O341" s="2"/>
      <c r="P341" s="2"/>
      <c r="Q341" s="2"/>
      <c r="R341" s="2"/>
      <c r="S341" s="2"/>
    </row>
    <row r="342" spans="11:19" ht="14.25" customHeight="1" x14ac:dyDescent="0.35">
      <c r="K342" s="2"/>
      <c r="L342" s="2"/>
      <c r="M342" s="2"/>
      <c r="N342" s="2"/>
      <c r="O342" s="2"/>
      <c r="P342" s="2"/>
      <c r="Q342" s="2"/>
      <c r="R342" s="2"/>
      <c r="S342" s="2"/>
    </row>
    <row r="343" spans="11:19" ht="14.25" customHeight="1" x14ac:dyDescent="0.35">
      <c r="K343" s="2"/>
      <c r="L343" s="2"/>
      <c r="M343" s="2"/>
      <c r="N343" s="2"/>
      <c r="O343" s="2"/>
      <c r="P343" s="2"/>
      <c r="Q343" s="2"/>
      <c r="R343" s="2"/>
      <c r="S343" s="2"/>
    </row>
    <row r="344" spans="11:19" ht="14.25" customHeight="1" x14ac:dyDescent="0.35">
      <c r="K344" s="2"/>
      <c r="L344" s="2"/>
      <c r="M344" s="2"/>
      <c r="N344" s="2"/>
      <c r="O344" s="2"/>
      <c r="P344" s="2"/>
      <c r="Q344" s="2"/>
      <c r="R344" s="2"/>
      <c r="S344" s="2"/>
    </row>
    <row r="345" spans="11:19" ht="14.25" customHeight="1" x14ac:dyDescent="0.35">
      <c r="K345" s="2"/>
      <c r="L345" s="2"/>
      <c r="M345" s="2"/>
      <c r="N345" s="2"/>
      <c r="O345" s="2"/>
      <c r="P345" s="2"/>
      <c r="Q345" s="2"/>
      <c r="R345" s="2"/>
      <c r="S345" s="2"/>
    </row>
    <row r="346" spans="11:19" ht="14.25" customHeight="1" x14ac:dyDescent="0.35">
      <c r="K346" s="2"/>
      <c r="L346" s="2"/>
      <c r="M346" s="2"/>
      <c r="N346" s="2"/>
      <c r="O346" s="2"/>
      <c r="P346" s="2"/>
      <c r="Q346" s="2"/>
      <c r="R346" s="2"/>
      <c r="S346" s="2"/>
    </row>
    <row r="347" spans="11:19" ht="14.25" customHeight="1" x14ac:dyDescent="0.35">
      <c r="K347" s="2"/>
      <c r="L347" s="2"/>
      <c r="M347" s="2"/>
      <c r="N347" s="2"/>
      <c r="O347" s="2"/>
      <c r="P347" s="2"/>
      <c r="Q347" s="2"/>
      <c r="R347" s="2"/>
      <c r="S347" s="2"/>
    </row>
    <row r="348" spans="11:19" ht="14.25" customHeight="1" x14ac:dyDescent="0.35">
      <c r="K348" s="2"/>
      <c r="L348" s="2"/>
      <c r="M348" s="2"/>
      <c r="N348" s="2"/>
      <c r="O348" s="2"/>
      <c r="P348" s="2"/>
      <c r="Q348" s="2"/>
      <c r="R348" s="2"/>
      <c r="S348" s="2"/>
    </row>
    <row r="349" spans="11:19" ht="14.25" customHeight="1" x14ac:dyDescent="0.35">
      <c r="K349" s="2"/>
      <c r="L349" s="2"/>
      <c r="M349" s="2"/>
      <c r="N349" s="2"/>
      <c r="O349" s="2"/>
      <c r="P349" s="2"/>
      <c r="Q349" s="2"/>
      <c r="R349" s="2"/>
      <c r="S349" s="2"/>
    </row>
    <row r="350" spans="11:19" ht="14.25" customHeight="1" x14ac:dyDescent="0.35">
      <c r="K350" s="2"/>
      <c r="L350" s="2"/>
      <c r="M350" s="2"/>
      <c r="N350" s="2"/>
      <c r="O350" s="2"/>
      <c r="P350" s="2"/>
      <c r="Q350" s="2"/>
      <c r="R350" s="2"/>
      <c r="S350" s="2"/>
    </row>
    <row r="351" spans="11:19" ht="14.25" customHeight="1" x14ac:dyDescent="0.35">
      <c r="K351" s="2"/>
      <c r="L351" s="2"/>
      <c r="M351" s="2"/>
      <c r="N351" s="2"/>
      <c r="O351" s="2"/>
      <c r="P351" s="2"/>
      <c r="Q351" s="2"/>
      <c r="R351" s="2"/>
      <c r="S351" s="2"/>
    </row>
    <row r="352" spans="11:19" ht="14.25" customHeight="1" x14ac:dyDescent="0.35">
      <c r="K352" s="2"/>
      <c r="L352" s="2"/>
      <c r="M352" s="2"/>
      <c r="N352" s="2"/>
      <c r="O352" s="2"/>
      <c r="P352" s="2"/>
      <c r="Q352" s="2"/>
      <c r="R352" s="2"/>
      <c r="S352" s="2"/>
    </row>
    <row r="353" spans="11:19" ht="14.25" customHeight="1" x14ac:dyDescent="0.35">
      <c r="K353" s="2"/>
      <c r="L353" s="2"/>
      <c r="M353" s="2"/>
      <c r="N353" s="2"/>
      <c r="O353" s="2"/>
      <c r="P353" s="2"/>
      <c r="Q353" s="2"/>
      <c r="R353" s="2"/>
      <c r="S353" s="2"/>
    </row>
    <row r="354" spans="11:19" ht="14.25" customHeight="1" x14ac:dyDescent="0.35">
      <c r="K354" s="2"/>
      <c r="L354" s="2"/>
      <c r="M354" s="2"/>
      <c r="N354" s="2"/>
      <c r="O354" s="2"/>
      <c r="P354" s="2"/>
      <c r="Q354" s="2"/>
      <c r="R354" s="2"/>
      <c r="S354" s="2"/>
    </row>
    <row r="355" spans="11:19" ht="14.25" customHeight="1" x14ac:dyDescent="0.35">
      <c r="K355" s="2"/>
      <c r="L355" s="2"/>
      <c r="M355" s="2"/>
      <c r="N355" s="2"/>
      <c r="O355" s="2"/>
      <c r="P355" s="2"/>
      <c r="Q355" s="2"/>
      <c r="R355" s="2"/>
      <c r="S355" s="2"/>
    </row>
    <row r="356" spans="11:19" ht="14.25" customHeight="1" x14ac:dyDescent="0.35">
      <c r="K356" s="2"/>
      <c r="L356" s="2"/>
      <c r="M356" s="2"/>
      <c r="N356" s="2"/>
      <c r="O356" s="2"/>
      <c r="P356" s="2"/>
      <c r="Q356" s="2"/>
      <c r="R356" s="2"/>
      <c r="S356" s="2"/>
    </row>
    <row r="357" spans="11:19" ht="14.25" customHeight="1" x14ac:dyDescent="0.35">
      <c r="K357" s="2"/>
      <c r="L357" s="2"/>
      <c r="M357" s="2"/>
      <c r="N357" s="2"/>
      <c r="O357" s="2"/>
      <c r="P357" s="2"/>
      <c r="Q357" s="2"/>
      <c r="R357" s="2"/>
      <c r="S357" s="2"/>
    </row>
    <row r="358" spans="11:19" ht="14.25" customHeight="1" x14ac:dyDescent="0.35">
      <c r="K358" s="2"/>
      <c r="L358" s="2"/>
      <c r="M358" s="2"/>
      <c r="N358" s="2"/>
      <c r="O358" s="2"/>
      <c r="P358" s="2"/>
      <c r="Q358" s="2"/>
      <c r="R358" s="2"/>
      <c r="S358" s="2"/>
    </row>
    <row r="359" spans="11:19" ht="14.25" customHeight="1" x14ac:dyDescent="0.35">
      <c r="K359" s="2"/>
      <c r="L359" s="2"/>
      <c r="M359" s="2"/>
      <c r="N359" s="2"/>
      <c r="O359" s="2"/>
      <c r="P359" s="2"/>
      <c r="Q359" s="2"/>
      <c r="R359" s="2"/>
      <c r="S359" s="2"/>
    </row>
    <row r="360" spans="11:19" ht="14.25" customHeight="1" x14ac:dyDescent="0.35">
      <c r="K360" s="2"/>
      <c r="L360" s="2"/>
      <c r="M360" s="2"/>
      <c r="N360" s="2"/>
      <c r="O360" s="2"/>
      <c r="P360" s="2"/>
      <c r="Q360" s="2"/>
      <c r="R360" s="2"/>
      <c r="S360" s="2"/>
    </row>
    <row r="361" spans="11:19" ht="14.25" customHeight="1" x14ac:dyDescent="0.35">
      <c r="K361" s="2"/>
      <c r="L361" s="2"/>
      <c r="M361" s="2"/>
      <c r="N361" s="2"/>
      <c r="O361" s="2"/>
      <c r="P361" s="2"/>
      <c r="Q361" s="2"/>
      <c r="R361" s="2"/>
      <c r="S361" s="2"/>
    </row>
    <row r="362" spans="11:19" ht="14.25" customHeight="1" x14ac:dyDescent="0.35">
      <c r="K362" s="2"/>
      <c r="L362" s="2"/>
      <c r="M362" s="2"/>
      <c r="N362" s="2"/>
      <c r="O362" s="2"/>
      <c r="P362" s="2"/>
      <c r="Q362" s="2"/>
      <c r="R362" s="2"/>
      <c r="S362" s="2"/>
    </row>
    <row r="363" spans="11:19" ht="14.25" customHeight="1" x14ac:dyDescent="0.35">
      <c r="K363" s="2"/>
      <c r="L363" s="2"/>
      <c r="M363" s="2"/>
      <c r="N363" s="2"/>
      <c r="O363" s="2"/>
      <c r="P363" s="2"/>
      <c r="Q363" s="2"/>
      <c r="R363" s="2"/>
      <c r="S363" s="2"/>
    </row>
    <row r="364" spans="11:19" ht="14.25" customHeight="1" x14ac:dyDescent="0.35">
      <c r="K364" s="2"/>
      <c r="L364" s="2"/>
      <c r="M364" s="2"/>
      <c r="N364" s="2"/>
      <c r="O364" s="2"/>
      <c r="P364" s="2"/>
      <c r="Q364" s="2"/>
      <c r="R364" s="2"/>
      <c r="S364" s="2"/>
    </row>
    <row r="365" spans="11:19" ht="14.25" customHeight="1" x14ac:dyDescent="0.35">
      <c r="K365" s="2"/>
      <c r="L365" s="2"/>
      <c r="M365" s="2"/>
      <c r="N365" s="2"/>
      <c r="O365" s="2"/>
      <c r="P365" s="2"/>
      <c r="Q365" s="2"/>
      <c r="R365" s="2"/>
      <c r="S365" s="2"/>
    </row>
    <row r="366" spans="11:19" ht="14.25" customHeight="1" x14ac:dyDescent="0.35">
      <c r="K366" s="2"/>
      <c r="L366" s="2"/>
      <c r="M366" s="2"/>
      <c r="N366" s="2"/>
      <c r="O366" s="2"/>
      <c r="P366" s="2"/>
      <c r="Q366" s="2"/>
      <c r="R366" s="2"/>
      <c r="S366" s="2"/>
    </row>
    <row r="367" spans="11:19" ht="14.25" customHeight="1" x14ac:dyDescent="0.35">
      <c r="K367" s="2"/>
      <c r="L367" s="2"/>
      <c r="M367" s="2"/>
      <c r="N367" s="2"/>
      <c r="O367" s="2"/>
      <c r="P367" s="2"/>
      <c r="Q367" s="2"/>
      <c r="R367" s="2"/>
      <c r="S367" s="2"/>
    </row>
    <row r="368" spans="11:19" ht="14.25" customHeight="1" x14ac:dyDescent="0.35">
      <c r="K368" s="2"/>
      <c r="L368" s="2"/>
      <c r="M368" s="2"/>
      <c r="N368" s="2"/>
      <c r="O368" s="2"/>
      <c r="P368" s="2"/>
      <c r="Q368" s="2"/>
      <c r="R368" s="2"/>
      <c r="S368" s="2"/>
    </row>
    <row r="369" spans="11:19" ht="14.25" customHeight="1" x14ac:dyDescent="0.35">
      <c r="K369" s="2"/>
      <c r="L369" s="2"/>
      <c r="M369" s="2"/>
      <c r="N369" s="2"/>
      <c r="O369" s="2"/>
      <c r="P369" s="2"/>
      <c r="Q369" s="2"/>
      <c r="R369" s="2"/>
      <c r="S369" s="2"/>
    </row>
    <row r="370" spans="11:19" ht="14.25" customHeight="1" x14ac:dyDescent="0.35">
      <c r="K370" s="2"/>
      <c r="L370" s="2"/>
      <c r="M370" s="2"/>
      <c r="N370" s="2"/>
      <c r="O370" s="2"/>
      <c r="P370" s="2"/>
      <c r="Q370" s="2"/>
      <c r="R370" s="2"/>
      <c r="S370" s="2"/>
    </row>
    <row r="371" spans="11:19" ht="14.25" customHeight="1" x14ac:dyDescent="0.35">
      <c r="K371" s="2"/>
      <c r="L371" s="2"/>
      <c r="M371" s="2"/>
      <c r="N371" s="2"/>
      <c r="O371" s="2"/>
      <c r="P371" s="2"/>
      <c r="Q371" s="2"/>
      <c r="R371" s="2"/>
      <c r="S371" s="2"/>
    </row>
    <row r="372" spans="11:19" ht="14.25" customHeight="1" x14ac:dyDescent="0.35">
      <c r="K372" s="2"/>
      <c r="L372" s="2"/>
      <c r="M372" s="2"/>
      <c r="N372" s="2"/>
      <c r="O372" s="2"/>
      <c r="P372" s="2"/>
      <c r="Q372" s="2"/>
      <c r="R372" s="2"/>
      <c r="S372" s="2"/>
    </row>
    <row r="373" spans="11:19" ht="14.25" customHeight="1" x14ac:dyDescent="0.35">
      <c r="K373" s="2"/>
      <c r="L373" s="2"/>
      <c r="M373" s="2"/>
      <c r="N373" s="2"/>
      <c r="O373" s="2"/>
      <c r="P373" s="2"/>
      <c r="Q373" s="2"/>
      <c r="R373" s="2"/>
      <c r="S373" s="2"/>
    </row>
    <row r="374" spans="11:19" ht="14.25" customHeight="1" x14ac:dyDescent="0.35">
      <c r="K374" s="2"/>
      <c r="L374" s="2"/>
      <c r="M374" s="2"/>
      <c r="N374" s="2"/>
      <c r="O374" s="2"/>
      <c r="P374" s="2"/>
      <c r="Q374" s="2"/>
      <c r="R374" s="2"/>
      <c r="S374" s="2"/>
    </row>
    <row r="375" spans="11:19" ht="14.25" customHeight="1" x14ac:dyDescent="0.35">
      <c r="K375" s="2"/>
      <c r="L375" s="2"/>
      <c r="M375" s="2"/>
      <c r="N375" s="2"/>
      <c r="O375" s="2"/>
      <c r="P375" s="2"/>
      <c r="Q375" s="2"/>
      <c r="R375" s="2"/>
      <c r="S375" s="2"/>
    </row>
    <row r="376" spans="11:19" ht="14.25" customHeight="1" x14ac:dyDescent="0.35">
      <c r="K376" s="2"/>
      <c r="L376" s="2"/>
      <c r="M376" s="2"/>
      <c r="N376" s="2"/>
      <c r="O376" s="2"/>
      <c r="P376" s="2"/>
      <c r="Q376" s="2"/>
      <c r="R376" s="2"/>
      <c r="S376" s="2"/>
    </row>
    <row r="377" spans="11:19" ht="14.25" customHeight="1" x14ac:dyDescent="0.35">
      <c r="K377" s="2"/>
      <c r="L377" s="2"/>
      <c r="M377" s="2"/>
      <c r="N377" s="2"/>
      <c r="O377" s="2"/>
      <c r="P377" s="2"/>
      <c r="Q377" s="2"/>
      <c r="R377" s="2"/>
      <c r="S377" s="2"/>
    </row>
    <row r="378" spans="11:19" ht="14.25" customHeight="1" x14ac:dyDescent="0.35">
      <c r="K378" s="2"/>
      <c r="L378" s="2"/>
      <c r="M378" s="2"/>
      <c r="N378" s="2"/>
      <c r="O378" s="2"/>
      <c r="P378" s="2"/>
      <c r="Q378" s="2"/>
      <c r="R378" s="2"/>
      <c r="S378" s="2"/>
    </row>
    <row r="379" spans="11:19" ht="14.25" customHeight="1" x14ac:dyDescent="0.35">
      <c r="K379" s="2"/>
      <c r="L379" s="2"/>
      <c r="M379" s="2"/>
      <c r="N379" s="2"/>
      <c r="O379" s="2"/>
      <c r="P379" s="2"/>
      <c r="Q379" s="2"/>
      <c r="R379" s="2"/>
      <c r="S379" s="2"/>
    </row>
    <row r="380" spans="11:19" ht="14.25" customHeight="1" x14ac:dyDescent="0.35">
      <c r="K380" s="2"/>
      <c r="L380" s="2"/>
      <c r="M380" s="2"/>
      <c r="N380" s="2"/>
      <c r="O380" s="2"/>
      <c r="P380" s="2"/>
      <c r="Q380" s="2"/>
      <c r="R380" s="2"/>
      <c r="S380" s="2"/>
    </row>
    <row r="381" spans="11:19" ht="14.25" customHeight="1" x14ac:dyDescent="0.35">
      <c r="K381" s="2"/>
      <c r="L381" s="2"/>
      <c r="M381" s="2"/>
      <c r="N381" s="2"/>
      <c r="O381" s="2"/>
      <c r="P381" s="2"/>
      <c r="Q381" s="2"/>
      <c r="R381" s="2"/>
      <c r="S381" s="2"/>
    </row>
    <row r="382" spans="11:19" ht="14.25" customHeight="1" x14ac:dyDescent="0.35">
      <c r="K382" s="2"/>
      <c r="L382" s="2"/>
      <c r="M382" s="2"/>
      <c r="N382" s="2"/>
      <c r="O382" s="2"/>
      <c r="P382" s="2"/>
      <c r="Q382" s="2"/>
      <c r="R382" s="2"/>
      <c r="S382" s="2"/>
    </row>
    <row r="383" spans="11:19" ht="14.25" customHeight="1" x14ac:dyDescent="0.35">
      <c r="K383" s="2"/>
      <c r="L383" s="2"/>
      <c r="M383" s="2"/>
      <c r="N383" s="2"/>
      <c r="O383" s="2"/>
      <c r="P383" s="2"/>
      <c r="Q383" s="2"/>
      <c r="R383" s="2"/>
      <c r="S383" s="2"/>
    </row>
    <row r="384" spans="11:19" ht="14.25" customHeight="1" x14ac:dyDescent="0.35">
      <c r="K384" s="2"/>
      <c r="L384" s="2"/>
      <c r="M384" s="2"/>
      <c r="N384" s="2"/>
      <c r="O384" s="2"/>
      <c r="P384" s="2"/>
      <c r="Q384" s="2"/>
      <c r="R384" s="2"/>
      <c r="S384" s="2"/>
    </row>
    <row r="385" spans="11:19" ht="14.25" customHeight="1" x14ac:dyDescent="0.35">
      <c r="K385" s="2"/>
      <c r="L385" s="2"/>
      <c r="M385" s="2"/>
      <c r="N385" s="2"/>
      <c r="O385" s="2"/>
      <c r="P385" s="2"/>
      <c r="Q385" s="2"/>
      <c r="R385" s="2"/>
      <c r="S385" s="2"/>
    </row>
    <row r="386" spans="11:19" ht="14.25" customHeight="1" x14ac:dyDescent="0.35">
      <c r="K386" s="2"/>
      <c r="L386" s="2"/>
      <c r="M386" s="2"/>
      <c r="N386" s="2"/>
      <c r="O386" s="2"/>
      <c r="P386" s="2"/>
      <c r="Q386" s="2"/>
      <c r="R386" s="2"/>
      <c r="S386" s="2"/>
    </row>
    <row r="387" spans="11:19" ht="14.25" customHeight="1" x14ac:dyDescent="0.35">
      <c r="K387" s="2"/>
      <c r="L387" s="2"/>
      <c r="M387" s="2"/>
      <c r="N387" s="2"/>
      <c r="O387" s="2"/>
      <c r="P387" s="2"/>
      <c r="Q387" s="2"/>
      <c r="R387" s="2"/>
      <c r="S387" s="2"/>
    </row>
    <row r="388" spans="11:19" ht="14.25" customHeight="1" x14ac:dyDescent="0.35">
      <c r="K388" s="2"/>
      <c r="L388" s="2"/>
      <c r="M388" s="2"/>
      <c r="N388" s="2"/>
      <c r="O388" s="2"/>
      <c r="P388" s="2"/>
      <c r="Q388" s="2"/>
      <c r="R388" s="2"/>
      <c r="S388" s="2"/>
    </row>
    <row r="389" spans="11:19" ht="14.25" customHeight="1" x14ac:dyDescent="0.35">
      <c r="K389" s="2"/>
      <c r="L389" s="2"/>
      <c r="M389" s="2"/>
      <c r="N389" s="2"/>
      <c r="O389" s="2"/>
      <c r="P389" s="2"/>
      <c r="Q389" s="2"/>
      <c r="R389" s="2"/>
      <c r="S389" s="2"/>
    </row>
    <row r="390" spans="11:19" ht="14.25" customHeight="1" x14ac:dyDescent="0.35">
      <c r="K390" s="2"/>
      <c r="L390" s="2"/>
      <c r="M390" s="2"/>
      <c r="N390" s="2"/>
      <c r="O390" s="2"/>
      <c r="P390" s="2"/>
      <c r="Q390" s="2"/>
      <c r="R390" s="2"/>
      <c r="S390" s="2"/>
    </row>
    <row r="391" spans="11:19" ht="14.25" customHeight="1" x14ac:dyDescent="0.35">
      <c r="K391" s="2"/>
      <c r="L391" s="2"/>
      <c r="M391" s="2"/>
      <c r="N391" s="2"/>
      <c r="O391" s="2"/>
      <c r="P391" s="2"/>
      <c r="Q391" s="2"/>
      <c r="R391" s="2"/>
      <c r="S391" s="2"/>
    </row>
    <row r="392" spans="11:19" ht="14.25" customHeight="1" x14ac:dyDescent="0.35">
      <c r="K392" s="2"/>
      <c r="L392" s="2"/>
      <c r="M392" s="2"/>
      <c r="N392" s="2"/>
      <c r="O392" s="2"/>
      <c r="P392" s="2"/>
      <c r="Q392" s="2"/>
      <c r="R392" s="2"/>
      <c r="S392" s="2"/>
    </row>
    <row r="393" spans="11:19" ht="14.25" customHeight="1" x14ac:dyDescent="0.35">
      <c r="K393" s="2"/>
      <c r="L393" s="2"/>
      <c r="M393" s="2"/>
      <c r="N393" s="2"/>
      <c r="O393" s="2"/>
      <c r="P393" s="2"/>
      <c r="Q393" s="2"/>
      <c r="R393" s="2"/>
      <c r="S393" s="2"/>
    </row>
    <row r="394" spans="11:19" ht="14.25" customHeight="1" x14ac:dyDescent="0.35">
      <c r="K394" s="2"/>
      <c r="L394" s="2"/>
      <c r="M394" s="2"/>
      <c r="N394" s="2"/>
      <c r="O394" s="2"/>
      <c r="P394" s="2"/>
      <c r="Q394" s="2"/>
      <c r="R394" s="2"/>
      <c r="S394" s="2"/>
    </row>
    <row r="395" spans="11:19" ht="14.25" customHeight="1" x14ac:dyDescent="0.35">
      <c r="K395" s="2"/>
      <c r="L395" s="2"/>
      <c r="M395" s="2"/>
      <c r="N395" s="2"/>
      <c r="O395" s="2"/>
      <c r="P395" s="2"/>
      <c r="Q395" s="2"/>
      <c r="R395" s="2"/>
      <c r="S395" s="2"/>
    </row>
    <row r="396" spans="11:19" ht="14.25" customHeight="1" x14ac:dyDescent="0.35">
      <c r="K396" s="2"/>
      <c r="L396" s="2"/>
      <c r="M396" s="2"/>
      <c r="N396" s="2"/>
      <c r="O396" s="2"/>
      <c r="P396" s="2"/>
      <c r="Q396" s="2"/>
      <c r="R396" s="2"/>
      <c r="S396" s="2"/>
    </row>
    <row r="397" spans="11:19" ht="14.25" customHeight="1" x14ac:dyDescent="0.35">
      <c r="K397" s="2"/>
      <c r="L397" s="2"/>
      <c r="M397" s="2"/>
      <c r="N397" s="2"/>
      <c r="O397" s="2"/>
      <c r="P397" s="2"/>
      <c r="Q397" s="2"/>
      <c r="R397" s="2"/>
      <c r="S397" s="2"/>
    </row>
    <row r="398" spans="11:19" ht="14.25" customHeight="1" x14ac:dyDescent="0.35">
      <c r="K398" s="2"/>
      <c r="L398" s="2"/>
      <c r="M398" s="2"/>
      <c r="N398" s="2"/>
      <c r="O398" s="2"/>
      <c r="P398" s="2"/>
      <c r="Q398" s="2"/>
      <c r="R398" s="2"/>
      <c r="S398" s="2"/>
    </row>
    <row r="399" spans="11:19" ht="14.25" customHeight="1" x14ac:dyDescent="0.35">
      <c r="K399" s="2"/>
      <c r="L399" s="2"/>
      <c r="M399" s="2"/>
      <c r="N399" s="2"/>
      <c r="O399" s="2"/>
      <c r="P399" s="2"/>
      <c r="Q399" s="2"/>
      <c r="R399" s="2"/>
      <c r="S399" s="2"/>
    </row>
    <row r="400" spans="11:19" ht="14.25" customHeight="1" x14ac:dyDescent="0.35">
      <c r="K400" s="2"/>
      <c r="L400" s="2"/>
      <c r="M400" s="2"/>
      <c r="N400" s="2"/>
      <c r="O400" s="2"/>
      <c r="P400" s="2"/>
      <c r="Q400" s="2"/>
      <c r="R400" s="2"/>
      <c r="S400" s="2"/>
    </row>
    <row r="401" spans="11:19" ht="14.25" customHeight="1" x14ac:dyDescent="0.35">
      <c r="K401" s="2"/>
      <c r="L401" s="2"/>
      <c r="M401" s="2"/>
      <c r="N401" s="2"/>
      <c r="O401" s="2"/>
      <c r="P401" s="2"/>
      <c r="Q401" s="2"/>
      <c r="R401" s="2"/>
      <c r="S401" s="2"/>
    </row>
    <row r="402" spans="11:19" ht="14.25" customHeight="1" x14ac:dyDescent="0.35">
      <c r="K402" s="2"/>
      <c r="L402" s="2"/>
      <c r="M402" s="2"/>
      <c r="N402" s="2"/>
      <c r="O402" s="2"/>
      <c r="P402" s="2"/>
      <c r="Q402" s="2"/>
      <c r="R402" s="2"/>
      <c r="S402" s="2"/>
    </row>
    <row r="403" spans="11:19" ht="14.25" customHeight="1" x14ac:dyDescent="0.35">
      <c r="K403" s="2"/>
      <c r="L403" s="2"/>
      <c r="M403" s="2"/>
      <c r="N403" s="2"/>
      <c r="O403" s="2"/>
      <c r="P403" s="2"/>
      <c r="Q403" s="2"/>
      <c r="R403" s="2"/>
      <c r="S403" s="2"/>
    </row>
    <row r="404" spans="11:19" ht="14.25" customHeight="1" x14ac:dyDescent="0.35">
      <c r="K404" s="2"/>
      <c r="L404" s="2"/>
      <c r="M404" s="2"/>
      <c r="N404" s="2"/>
      <c r="O404" s="2"/>
      <c r="P404" s="2"/>
      <c r="Q404" s="2"/>
      <c r="R404" s="2"/>
      <c r="S404" s="2"/>
    </row>
    <row r="405" spans="11:19" ht="14.25" customHeight="1" x14ac:dyDescent="0.35">
      <c r="K405" s="2"/>
      <c r="L405" s="2"/>
      <c r="M405" s="2"/>
      <c r="N405" s="2"/>
      <c r="O405" s="2"/>
      <c r="P405" s="2"/>
      <c r="Q405" s="2"/>
      <c r="R405" s="2"/>
      <c r="S405" s="2"/>
    </row>
    <row r="406" spans="11:19" ht="14.25" customHeight="1" x14ac:dyDescent="0.35">
      <c r="K406" s="2"/>
      <c r="L406" s="2"/>
      <c r="M406" s="2"/>
      <c r="N406" s="2"/>
      <c r="O406" s="2"/>
      <c r="P406" s="2"/>
      <c r="Q406" s="2"/>
      <c r="R406" s="2"/>
      <c r="S406" s="2"/>
    </row>
    <row r="407" spans="11:19" ht="14.25" customHeight="1" x14ac:dyDescent="0.35">
      <c r="K407" s="2"/>
      <c r="L407" s="2"/>
      <c r="M407" s="2"/>
      <c r="N407" s="2"/>
      <c r="O407" s="2"/>
      <c r="P407" s="2"/>
      <c r="Q407" s="2"/>
      <c r="R407" s="2"/>
      <c r="S407" s="2"/>
    </row>
    <row r="408" spans="11:19" ht="14.25" customHeight="1" x14ac:dyDescent="0.35">
      <c r="K408" s="2"/>
      <c r="L408" s="2"/>
      <c r="M408" s="2"/>
      <c r="N408" s="2"/>
      <c r="O408" s="2"/>
      <c r="P408" s="2"/>
      <c r="Q408" s="2"/>
      <c r="R408" s="2"/>
      <c r="S408" s="2"/>
    </row>
    <row r="409" spans="11:19" ht="14.25" customHeight="1" x14ac:dyDescent="0.35">
      <c r="K409" s="2"/>
      <c r="L409" s="2"/>
      <c r="M409" s="2"/>
      <c r="N409" s="2"/>
      <c r="O409" s="2"/>
      <c r="P409" s="2"/>
      <c r="Q409" s="2"/>
      <c r="R409" s="2"/>
      <c r="S409" s="2"/>
    </row>
    <row r="410" spans="11:19" ht="14.25" customHeight="1" x14ac:dyDescent="0.35">
      <c r="K410" s="2"/>
      <c r="L410" s="2"/>
      <c r="M410" s="2"/>
      <c r="N410" s="2"/>
      <c r="O410" s="2"/>
      <c r="P410" s="2"/>
      <c r="Q410" s="2"/>
      <c r="R410" s="2"/>
      <c r="S410" s="2"/>
    </row>
    <row r="411" spans="11:19" ht="14.25" customHeight="1" x14ac:dyDescent="0.35">
      <c r="K411" s="2"/>
      <c r="L411" s="2"/>
      <c r="M411" s="2"/>
      <c r="N411" s="2"/>
      <c r="O411" s="2"/>
      <c r="P411" s="2"/>
      <c r="Q411" s="2"/>
      <c r="R411" s="2"/>
      <c r="S411" s="2"/>
    </row>
    <row r="412" spans="11:19" ht="14.25" customHeight="1" x14ac:dyDescent="0.35">
      <c r="K412" s="2"/>
      <c r="L412" s="2"/>
      <c r="M412" s="2"/>
      <c r="N412" s="2"/>
      <c r="O412" s="2"/>
      <c r="P412" s="2"/>
      <c r="Q412" s="2"/>
      <c r="R412" s="2"/>
      <c r="S412" s="2"/>
    </row>
    <row r="413" spans="11:19" ht="14.25" customHeight="1" x14ac:dyDescent="0.35">
      <c r="K413" s="2"/>
      <c r="L413" s="2"/>
      <c r="M413" s="2"/>
      <c r="N413" s="2"/>
      <c r="O413" s="2"/>
      <c r="P413" s="2"/>
      <c r="Q413" s="2"/>
      <c r="R413" s="2"/>
      <c r="S413" s="2"/>
    </row>
    <row r="414" spans="11:19" ht="14.25" customHeight="1" x14ac:dyDescent="0.35">
      <c r="K414" s="2"/>
      <c r="L414" s="2"/>
      <c r="M414" s="2"/>
      <c r="N414" s="2"/>
      <c r="O414" s="2"/>
      <c r="P414" s="2"/>
      <c r="Q414" s="2"/>
      <c r="R414" s="2"/>
      <c r="S414" s="2"/>
    </row>
    <row r="415" spans="11:19" ht="14.25" customHeight="1" x14ac:dyDescent="0.35">
      <c r="K415" s="2"/>
      <c r="L415" s="2"/>
      <c r="M415" s="2"/>
      <c r="N415" s="2"/>
      <c r="O415" s="2"/>
      <c r="P415" s="2"/>
      <c r="Q415" s="2"/>
      <c r="R415" s="2"/>
      <c r="S415" s="2"/>
    </row>
    <row r="416" spans="11:19" ht="14.25" customHeight="1" x14ac:dyDescent="0.35">
      <c r="K416" s="2"/>
      <c r="L416" s="2"/>
      <c r="M416" s="2"/>
      <c r="N416" s="2"/>
      <c r="O416" s="2"/>
      <c r="P416" s="2"/>
      <c r="Q416" s="2"/>
      <c r="R416" s="2"/>
      <c r="S416" s="2"/>
    </row>
    <row r="417" spans="11:19" ht="14.25" customHeight="1" x14ac:dyDescent="0.35">
      <c r="K417" s="2"/>
      <c r="L417" s="2"/>
      <c r="M417" s="2"/>
      <c r="N417" s="2"/>
      <c r="O417" s="2"/>
      <c r="P417" s="2"/>
      <c r="Q417" s="2"/>
      <c r="R417" s="2"/>
      <c r="S417" s="2"/>
    </row>
    <row r="418" spans="11:19" ht="14.25" customHeight="1" x14ac:dyDescent="0.35">
      <c r="K418" s="2"/>
      <c r="L418" s="2"/>
      <c r="M418" s="2"/>
      <c r="N418" s="2"/>
      <c r="O418" s="2"/>
      <c r="P418" s="2"/>
      <c r="Q418" s="2"/>
      <c r="R418" s="2"/>
      <c r="S418" s="2"/>
    </row>
    <row r="419" spans="11:19" ht="14.25" customHeight="1" x14ac:dyDescent="0.35">
      <c r="K419" s="2"/>
      <c r="L419" s="2"/>
      <c r="M419" s="2"/>
      <c r="N419" s="2"/>
      <c r="O419" s="2"/>
      <c r="P419" s="2"/>
      <c r="Q419" s="2"/>
      <c r="R419" s="2"/>
      <c r="S419" s="2"/>
    </row>
    <row r="420" spans="11:19" ht="14.25" customHeight="1" x14ac:dyDescent="0.35">
      <c r="K420" s="2"/>
      <c r="L420" s="2"/>
      <c r="M420" s="2"/>
      <c r="N420" s="2"/>
      <c r="O420" s="2"/>
      <c r="P420" s="2"/>
      <c r="Q420" s="2"/>
      <c r="R420" s="2"/>
      <c r="S420" s="2"/>
    </row>
    <row r="421" spans="11:19" ht="14.25" customHeight="1" x14ac:dyDescent="0.35">
      <c r="K421" s="2"/>
      <c r="L421" s="2"/>
      <c r="M421" s="2"/>
      <c r="N421" s="2"/>
      <c r="O421" s="2"/>
      <c r="P421" s="2"/>
      <c r="Q421" s="2"/>
      <c r="R421" s="2"/>
      <c r="S421" s="2"/>
    </row>
    <row r="422" spans="11:19" ht="14.25" customHeight="1" x14ac:dyDescent="0.35">
      <c r="K422" s="2"/>
      <c r="L422" s="2"/>
      <c r="M422" s="2"/>
      <c r="N422" s="2"/>
      <c r="O422" s="2"/>
      <c r="P422" s="2"/>
      <c r="Q422" s="2"/>
      <c r="R422" s="2"/>
      <c r="S422" s="2"/>
    </row>
    <row r="423" spans="11:19" ht="14.25" customHeight="1" x14ac:dyDescent="0.35">
      <c r="K423" s="2"/>
      <c r="L423" s="2"/>
      <c r="M423" s="2"/>
      <c r="N423" s="2"/>
      <c r="O423" s="2"/>
      <c r="P423" s="2"/>
      <c r="Q423" s="2"/>
      <c r="R423" s="2"/>
      <c r="S423" s="2"/>
    </row>
    <row r="424" spans="11:19" ht="14.25" customHeight="1" x14ac:dyDescent="0.35">
      <c r="K424" s="2"/>
      <c r="L424" s="2"/>
      <c r="M424" s="2"/>
      <c r="N424" s="2"/>
      <c r="O424" s="2"/>
      <c r="P424" s="2"/>
      <c r="Q424" s="2"/>
      <c r="R424" s="2"/>
      <c r="S424" s="2"/>
    </row>
    <row r="425" spans="11:19" ht="14.25" customHeight="1" x14ac:dyDescent="0.35">
      <c r="K425" s="2"/>
      <c r="L425" s="2"/>
      <c r="M425" s="2"/>
      <c r="N425" s="2"/>
      <c r="O425" s="2"/>
      <c r="P425" s="2"/>
      <c r="Q425" s="2"/>
      <c r="R425" s="2"/>
      <c r="S425" s="2"/>
    </row>
    <row r="426" spans="11:19" ht="14.25" customHeight="1" x14ac:dyDescent="0.35">
      <c r="K426" s="2"/>
      <c r="L426" s="2"/>
      <c r="M426" s="2"/>
      <c r="N426" s="2"/>
      <c r="O426" s="2"/>
      <c r="P426" s="2"/>
      <c r="Q426" s="2"/>
      <c r="R426" s="2"/>
      <c r="S426" s="2"/>
    </row>
    <row r="427" spans="11:19" ht="14.25" customHeight="1" x14ac:dyDescent="0.35">
      <c r="K427" s="2"/>
      <c r="L427" s="2"/>
      <c r="M427" s="2"/>
      <c r="N427" s="2"/>
      <c r="O427" s="2"/>
      <c r="P427" s="2"/>
      <c r="Q427" s="2"/>
      <c r="R427" s="2"/>
      <c r="S427" s="2"/>
    </row>
    <row r="428" spans="11:19" ht="14.25" customHeight="1" x14ac:dyDescent="0.35">
      <c r="K428" s="2"/>
      <c r="L428" s="2"/>
      <c r="M428" s="2"/>
      <c r="N428" s="2"/>
      <c r="O428" s="2"/>
      <c r="P428" s="2"/>
      <c r="Q428" s="2"/>
      <c r="R428" s="2"/>
      <c r="S428" s="2"/>
    </row>
    <row r="429" spans="11:19" ht="14.25" customHeight="1" x14ac:dyDescent="0.35">
      <c r="K429" s="2"/>
      <c r="L429" s="2"/>
      <c r="M429" s="2"/>
      <c r="N429" s="2"/>
      <c r="O429" s="2"/>
      <c r="P429" s="2"/>
      <c r="Q429" s="2"/>
      <c r="R429" s="2"/>
      <c r="S429" s="2"/>
    </row>
    <row r="430" spans="11:19" ht="14.25" customHeight="1" x14ac:dyDescent="0.35">
      <c r="K430" s="2"/>
      <c r="L430" s="2"/>
      <c r="M430" s="2"/>
      <c r="N430" s="2"/>
      <c r="O430" s="2"/>
      <c r="P430" s="2"/>
      <c r="Q430" s="2"/>
      <c r="R430" s="2"/>
      <c r="S430" s="2"/>
    </row>
    <row r="431" spans="11:19" ht="14.25" customHeight="1" x14ac:dyDescent="0.35">
      <c r="K431" s="2"/>
      <c r="L431" s="2"/>
      <c r="M431" s="2"/>
      <c r="N431" s="2"/>
      <c r="O431" s="2"/>
      <c r="P431" s="2"/>
      <c r="Q431" s="2"/>
      <c r="R431" s="2"/>
      <c r="S431" s="2"/>
    </row>
    <row r="432" spans="11:19" ht="14.25" customHeight="1" x14ac:dyDescent="0.35">
      <c r="K432" s="2"/>
      <c r="L432" s="2"/>
      <c r="M432" s="2"/>
      <c r="N432" s="2"/>
      <c r="O432" s="2"/>
      <c r="P432" s="2"/>
      <c r="Q432" s="2"/>
      <c r="R432" s="2"/>
      <c r="S432" s="2"/>
    </row>
    <row r="433" spans="11:19" ht="14.25" customHeight="1" x14ac:dyDescent="0.35">
      <c r="K433" s="2"/>
      <c r="L433" s="2"/>
      <c r="M433" s="2"/>
      <c r="N433" s="2"/>
      <c r="O433" s="2"/>
      <c r="P433" s="2"/>
      <c r="Q433" s="2"/>
      <c r="R433" s="2"/>
      <c r="S433" s="2"/>
    </row>
    <row r="434" spans="11:19" ht="14.25" customHeight="1" x14ac:dyDescent="0.35">
      <c r="K434" s="2"/>
      <c r="L434" s="2"/>
      <c r="M434" s="2"/>
      <c r="N434" s="2"/>
      <c r="O434" s="2"/>
      <c r="P434" s="2"/>
      <c r="Q434" s="2"/>
      <c r="R434" s="2"/>
      <c r="S434" s="2"/>
    </row>
    <row r="435" spans="11:19" ht="14.25" customHeight="1" x14ac:dyDescent="0.35">
      <c r="K435" s="2"/>
      <c r="L435" s="2"/>
      <c r="M435" s="2"/>
      <c r="N435" s="2"/>
      <c r="O435" s="2"/>
      <c r="P435" s="2"/>
      <c r="Q435" s="2"/>
      <c r="R435" s="2"/>
      <c r="S435" s="2"/>
    </row>
    <row r="436" spans="11:19" ht="14.25" customHeight="1" x14ac:dyDescent="0.35">
      <c r="K436" s="2"/>
      <c r="L436" s="2"/>
      <c r="M436" s="2"/>
      <c r="N436" s="2"/>
      <c r="O436" s="2"/>
      <c r="P436" s="2"/>
      <c r="Q436" s="2"/>
      <c r="R436" s="2"/>
      <c r="S436" s="2"/>
    </row>
    <row r="437" spans="11:19" ht="14.25" customHeight="1" x14ac:dyDescent="0.35">
      <c r="K437" s="2"/>
      <c r="L437" s="2"/>
      <c r="M437" s="2"/>
      <c r="N437" s="2"/>
      <c r="O437" s="2"/>
      <c r="P437" s="2"/>
      <c r="Q437" s="2"/>
      <c r="R437" s="2"/>
      <c r="S437" s="2"/>
    </row>
    <row r="438" spans="11:19" ht="14.25" customHeight="1" x14ac:dyDescent="0.35">
      <c r="K438" s="2"/>
      <c r="L438" s="2"/>
      <c r="M438" s="2"/>
      <c r="N438" s="2"/>
      <c r="O438" s="2"/>
      <c r="P438" s="2"/>
      <c r="Q438" s="2"/>
      <c r="R438" s="2"/>
      <c r="S438" s="2"/>
    </row>
    <row r="439" spans="11:19" ht="14.25" customHeight="1" x14ac:dyDescent="0.35">
      <c r="K439" s="2"/>
      <c r="L439" s="2"/>
      <c r="M439" s="2"/>
      <c r="N439" s="2"/>
      <c r="O439" s="2"/>
      <c r="P439" s="2"/>
      <c r="Q439" s="2"/>
      <c r="R439" s="2"/>
      <c r="S439" s="2"/>
    </row>
    <row r="440" spans="11:19" ht="14.25" customHeight="1" x14ac:dyDescent="0.35">
      <c r="K440" s="2"/>
      <c r="L440" s="2"/>
      <c r="M440" s="2"/>
      <c r="N440" s="2"/>
      <c r="O440" s="2"/>
      <c r="P440" s="2"/>
      <c r="Q440" s="2"/>
      <c r="R440" s="2"/>
      <c r="S440" s="2"/>
    </row>
    <row r="441" spans="11:19" ht="14.25" customHeight="1" x14ac:dyDescent="0.35">
      <c r="K441" s="2"/>
      <c r="L441" s="2"/>
      <c r="M441" s="2"/>
      <c r="N441" s="2"/>
      <c r="O441" s="2"/>
      <c r="P441" s="2"/>
      <c r="Q441" s="2"/>
      <c r="R441" s="2"/>
      <c r="S441" s="2"/>
    </row>
    <row r="442" spans="11:19" ht="14.25" customHeight="1" x14ac:dyDescent="0.35">
      <c r="K442" s="2"/>
      <c r="L442" s="2"/>
      <c r="M442" s="2"/>
      <c r="N442" s="2"/>
      <c r="O442" s="2"/>
      <c r="P442" s="2"/>
      <c r="Q442" s="2"/>
      <c r="R442" s="2"/>
      <c r="S442" s="2"/>
    </row>
    <row r="443" spans="11:19" ht="14.25" customHeight="1" x14ac:dyDescent="0.35">
      <c r="K443" s="2"/>
      <c r="L443" s="2"/>
      <c r="M443" s="2"/>
      <c r="N443" s="2"/>
      <c r="O443" s="2"/>
      <c r="P443" s="2"/>
      <c r="Q443" s="2"/>
      <c r="R443" s="2"/>
      <c r="S443" s="2"/>
    </row>
    <row r="444" spans="11:19" ht="14.25" customHeight="1" x14ac:dyDescent="0.35">
      <c r="K444" s="2"/>
      <c r="L444" s="2"/>
      <c r="M444" s="2"/>
      <c r="N444" s="2"/>
      <c r="O444" s="2"/>
      <c r="P444" s="2"/>
      <c r="Q444" s="2"/>
      <c r="R444" s="2"/>
      <c r="S444" s="2"/>
    </row>
    <row r="445" spans="11:19" ht="14.25" customHeight="1" x14ac:dyDescent="0.35">
      <c r="K445" s="2"/>
      <c r="L445" s="2"/>
      <c r="M445" s="2"/>
      <c r="N445" s="2"/>
      <c r="O445" s="2"/>
      <c r="P445" s="2"/>
      <c r="Q445" s="2"/>
      <c r="R445" s="2"/>
      <c r="S445" s="2"/>
    </row>
    <row r="446" spans="11:19" ht="14.25" customHeight="1" x14ac:dyDescent="0.35">
      <c r="K446" s="2"/>
      <c r="L446" s="2"/>
      <c r="M446" s="2"/>
      <c r="N446" s="2"/>
      <c r="O446" s="2"/>
      <c r="P446" s="2"/>
      <c r="Q446" s="2"/>
      <c r="R446" s="2"/>
      <c r="S446" s="2"/>
    </row>
    <row r="447" spans="11:19" ht="14.25" customHeight="1" x14ac:dyDescent="0.35">
      <c r="K447" s="2"/>
      <c r="L447" s="2"/>
      <c r="M447" s="2"/>
      <c r="N447" s="2"/>
      <c r="O447" s="2"/>
      <c r="P447" s="2"/>
      <c r="Q447" s="2"/>
      <c r="R447" s="2"/>
      <c r="S447" s="2"/>
    </row>
    <row r="448" spans="11:19" ht="14.25" customHeight="1" x14ac:dyDescent="0.35">
      <c r="K448" s="2"/>
      <c r="L448" s="2"/>
      <c r="M448" s="2"/>
      <c r="N448" s="2"/>
      <c r="O448" s="2"/>
      <c r="P448" s="2"/>
      <c r="Q448" s="2"/>
      <c r="R448" s="2"/>
      <c r="S448" s="2"/>
    </row>
    <row r="449" spans="11:19" ht="14.25" customHeight="1" x14ac:dyDescent="0.35">
      <c r="K449" s="2"/>
      <c r="L449" s="2"/>
      <c r="M449" s="2"/>
      <c r="N449" s="2"/>
      <c r="O449" s="2"/>
      <c r="P449" s="2"/>
      <c r="Q449" s="2"/>
      <c r="R449" s="2"/>
      <c r="S449" s="2"/>
    </row>
    <row r="450" spans="11:19" ht="14.25" customHeight="1" x14ac:dyDescent="0.35">
      <c r="K450" s="2"/>
      <c r="L450" s="2"/>
      <c r="M450" s="2"/>
      <c r="N450" s="2"/>
      <c r="O450" s="2"/>
      <c r="P450" s="2"/>
      <c r="Q450" s="2"/>
      <c r="R450" s="2"/>
      <c r="S450" s="2"/>
    </row>
    <row r="451" spans="11:19" ht="14.25" customHeight="1" x14ac:dyDescent="0.35">
      <c r="K451" s="2"/>
      <c r="L451" s="2"/>
      <c r="M451" s="2"/>
      <c r="N451" s="2"/>
      <c r="O451" s="2"/>
      <c r="P451" s="2"/>
      <c r="Q451" s="2"/>
      <c r="R451" s="2"/>
      <c r="S451" s="2"/>
    </row>
    <row r="452" spans="11:19" ht="14.25" customHeight="1" x14ac:dyDescent="0.35">
      <c r="K452" s="2"/>
      <c r="L452" s="2"/>
      <c r="M452" s="2"/>
      <c r="N452" s="2"/>
      <c r="O452" s="2"/>
      <c r="P452" s="2"/>
      <c r="Q452" s="2"/>
      <c r="R452" s="2"/>
      <c r="S452" s="2"/>
    </row>
    <row r="453" spans="11:19" ht="14.25" customHeight="1" x14ac:dyDescent="0.35">
      <c r="K453" s="2"/>
      <c r="L453" s="2"/>
      <c r="M453" s="2"/>
      <c r="N453" s="2"/>
      <c r="O453" s="2"/>
      <c r="P453" s="2"/>
      <c r="Q453" s="2"/>
      <c r="R453" s="2"/>
      <c r="S453" s="2"/>
    </row>
    <row r="454" spans="11:19" ht="14.25" customHeight="1" x14ac:dyDescent="0.35">
      <c r="K454" s="2"/>
      <c r="L454" s="2"/>
      <c r="M454" s="2"/>
      <c r="N454" s="2"/>
      <c r="O454" s="2"/>
      <c r="P454" s="2"/>
      <c r="Q454" s="2"/>
      <c r="R454" s="2"/>
      <c r="S454" s="2"/>
    </row>
    <row r="455" spans="11:19" ht="14.25" customHeight="1" x14ac:dyDescent="0.35">
      <c r="K455" s="2"/>
      <c r="L455" s="2"/>
      <c r="M455" s="2"/>
      <c r="N455" s="2"/>
      <c r="O455" s="2"/>
      <c r="P455" s="2"/>
      <c r="Q455" s="2"/>
      <c r="R455" s="2"/>
      <c r="S455" s="2"/>
    </row>
    <row r="456" spans="11:19" ht="14.25" customHeight="1" x14ac:dyDescent="0.35">
      <c r="K456" s="2"/>
      <c r="L456" s="2"/>
      <c r="M456" s="2"/>
      <c r="N456" s="2"/>
      <c r="O456" s="2"/>
      <c r="P456" s="2"/>
      <c r="Q456" s="2"/>
      <c r="R456" s="2"/>
      <c r="S456" s="2"/>
    </row>
    <row r="457" spans="11:19" ht="14.25" customHeight="1" x14ac:dyDescent="0.35">
      <c r="K457" s="2"/>
      <c r="L457" s="2"/>
      <c r="M457" s="2"/>
      <c r="N457" s="2"/>
      <c r="O457" s="2"/>
      <c r="P457" s="2"/>
      <c r="Q457" s="2"/>
      <c r="R457" s="2"/>
      <c r="S457" s="2"/>
    </row>
    <row r="458" spans="11:19" ht="14.25" customHeight="1" x14ac:dyDescent="0.35">
      <c r="K458" s="2"/>
      <c r="L458" s="2"/>
      <c r="M458" s="2"/>
      <c r="N458" s="2"/>
      <c r="O458" s="2"/>
      <c r="P458" s="2"/>
      <c r="Q458" s="2"/>
      <c r="R458" s="2"/>
      <c r="S458" s="2"/>
    </row>
    <row r="459" spans="11:19" ht="14.25" customHeight="1" x14ac:dyDescent="0.35">
      <c r="K459" s="2"/>
      <c r="L459" s="2"/>
      <c r="M459" s="2"/>
      <c r="N459" s="2"/>
      <c r="O459" s="2"/>
      <c r="P459" s="2"/>
      <c r="Q459" s="2"/>
      <c r="R459" s="2"/>
      <c r="S459" s="2"/>
    </row>
    <row r="460" spans="11:19" ht="14.25" customHeight="1" x14ac:dyDescent="0.35">
      <c r="K460" s="2"/>
      <c r="L460" s="2"/>
      <c r="M460" s="2"/>
      <c r="N460" s="2"/>
      <c r="O460" s="2"/>
      <c r="P460" s="2"/>
      <c r="Q460" s="2"/>
      <c r="R460" s="2"/>
      <c r="S460" s="2"/>
    </row>
    <row r="461" spans="11:19" ht="14.25" customHeight="1" x14ac:dyDescent="0.35">
      <c r="K461" s="2"/>
      <c r="L461" s="2"/>
      <c r="M461" s="2"/>
      <c r="N461" s="2"/>
      <c r="O461" s="2"/>
      <c r="P461" s="2"/>
      <c r="Q461" s="2"/>
      <c r="R461" s="2"/>
      <c r="S461" s="2"/>
    </row>
    <row r="462" spans="11:19" ht="14.25" customHeight="1" x14ac:dyDescent="0.35">
      <c r="K462" s="2"/>
      <c r="L462" s="2"/>
      <c r="M462" s="2"/>
      <c r="N462" s="2"/>
      <c r="O462" s="2"/>
      <c r="P462" s="2"/>
      <c r="Q462" s="2"/>
      <c r="R462" s="2"/>
      <c r="S462" s="2"/>
    </row>
    <row r="463" spans="11:19" ht="14.25" customHeight="1" x14ac:dyDescent="0.35">
      <c r="K463" s="2"/>
      <c r="L463" s="2"/>
      <c r="M463" s="2"/>
      <c r="N463" s="2"/>
      <c r="O463" s="2"/>
      <c r="P463" s="2"/>
      <c r="Q463" s="2"/>
      <c r="R463" s="2"/>
      <c r="S463" s="2"/>
    </row>
    <row r="464" spans="11:19" ht="14.25" customHeight="1" x14ac:dyDescent="0.35">
      <c r="K464" s="2"/>
      <c r="L464" s="2"/>
      <c r="M464" s="2"/>
      <c r="N464" s="2"/>
      <c r="O464" s="2"/>
      <c r="P464" s="2"/>
      <c r="Q464" s="2"/>
      <c r="R464" s="2"/>
      <c r="S464" s="2"/>
    </row>
    <row r="465" spans="11:19" ht="14.25" customHeight="1" x14ac:dyDescent="0.35">
      <c r="K465" s="2"/>
      <c r="L465" s="2"/>
      <c r="M465" s="2"/>
      <c r="N465" s="2"/>
      <c r="O465" s="2"/>
      <c r="P465" s="2"/>
      <c r="Q465" s="2"/>
      <c r="R465" s="2"/>
      <c r="S465" s="2"/>
    </row>
    <row r="466" spans="11:19" ht="14.25" customHeight="1" x14ac:dyDescent="0.35">
      <c r="K466" s="2"/>
      <c r="L466" s="2"/>
      <c r="M466" s="2"/>
      <c r="N466" s="2"/>
      <c r="O466" s="2"/>
      <c r="P466" s="2"/>
      <c r="Q466" s="2"/>
      <c r="R466" s="2"/>
      <c r="S466" s="2"/>
    </row>
    <row r="467" spans="11:19" ht="14.25" customHeight="1" x14ac:dyDescent="0.35">
      <c r="K467" s="2"/>
      <c r="L467" s="2"/>
      <c r="M467" s="2"/>
      <c r="N467" s="2"/>
      <c r="O467" s="2"/>
      <c r="P467" s="2"/>
      <c r="Q467" s="2"/>
      <c r="R467" s="2"/>
      <c r="S467" s="2"/>
    </row>
    <row r="468" spans="11:19" ht="14.25" customHeight="1" x14ac:dyDescent="0.35">
      <c r="K468" s="2"/>
      <c r="L468" s="2"/>
      <c r="M468" s="2"/>
      <c r="N468" s="2"/>
      <c r="O468" s="2"/>
      <c r="P468" s="2"/>
      <c r="Q468" s="2"/>
      <c r="R468" s="2"/>
      <c r="S468" s="2"/>
    </row>
    <row r="469" spans="11:19" ht="14.25" customHeight="1" x14ac:dyDescent="0.35">
      <c r="K469" s="2"/>
      <c r="L469" s="2"/>
      <c r="M469" s="2"/>
      <c r="N469" s="2"/>
      <c r="O469" s="2"/>
      <c r="P469" s="2"/>
      <c r="Q469" s="2"/>
      <c r="R469" s="2"/>
      <c r="S469" s="2"/>
    </row>
    <row r="470" spans="11:19" ht="14.25" customHeight="1" x14ac:dyDescent="0.35">
      <c r="K470" s="2"/>
      <c r="L470" s="2"/>
      <c r="M470" s="2"/>
      <c r="N470" s="2"/>
      <c r="O470" s="2"/>
      <c r="P470" s="2"/>
      <c r="Q470" s="2"/>
      <c r="R470" s="2"/>
      <c r="S470" s="2"/>
    </row>
    <row r="471" spans="11:19" ht="14.25" customHeight="1" x14ac:dyDescent="0.35">
      <c r="K471" s="2"/>
      <c r="L471" s="2"/>
      <c r="M471" s="2"/>
      <c r="N471" s="2"/>
      <c r="O471" s="2"/>
      <c r="P471" s="2"/>
      <c r="Q471" s="2"/>
      <c r="R471" s="2"/>
      <c r="S471" s="2"/>
    </row>
    <row r="472" spans="11:19" ht="14.25" customHeight="1" x14ac:dyDescent="0.35">
      <c r="K472" s="2"/>
      <c r="L472" s="2"/>
      <c r="M472" s="2"/>
      <c r="N472" s="2"/>
      <c r="O472" s="2"/>
      <c r="P472" s="2"/>
      <c r="Q472" s="2"/>
      <c r="R472" s="2"/>
      <c r="S472" s="2"/>
    </row>
    <row r="473" spans="11:19" ht="14.25" customHeight="1" x14ac:dyDescent="0.35">
      <c r="K473" s="2"/>
      <c r="L473" s="2"/>
      <c r="M473" s="2"/>
      <c r="N473" s="2"/>
      <c r="O473" s="2"/>
      <c r="P473" s="2"/>
      <c r="Q473" s="2"/>
      <c r="R473" s="2"/>
      <c r="S473" s="2"/>
    </row>
    <row r="474" spans="11:19" ht="14.25" customHeight="1" x14ac:dyDescent="0.35">
      <c r="K474" s="2"/>
      <c r="L474" s="2"/>
      <c r="M474" s="2"/>
      <c r="N474" s="2"/>
      <c r="O474" s="2"/>
      <c r="P474" s="2"/>
      <c r="Q474" s="2"/>
      <c r="R474" s="2"/>
      <c r="S474" s="2"/>
    </row>
    <row r="475" spans="11:19" ht="14.25" customHeight="1" x14ac:dyDescent="0.35">
      <c r="K475" s="2"/>
      <c r="L475" s="2"/>
      <c r="M475" s="2"/>
      <c r="N475" s="2"/>
      <c r="O475" s="2"/>
      <c r="P475" s="2"/>
      <c r="Q475" s="2"/>
      <c r="R475" s="2"/>
      <c r="S475" s="2"/>
    </row>
    <row r="476" spans="11:19" ht="14.25" customHeight="1" x14ac:dyDescent="0.35">
      <c r="K476" s="2"/>
      <c r="L476" s="2"/>
      <c r="M476" s="2"/>
      <c r="N476" s="2"/>
      <c r="O476" s="2"/>
      <c r="P476" s="2"/>
      <c r="Q476" s="2"/>
      <c r="R476" s="2"/>
      <c r="S476" s="2"/>
    </row>
    <row r="477" spans="11:19" ht="14.25" customHeight="1" x14ac:dyDescent="0.35">
      <c r="K477" s="2"/>
      <c r="L477" s="2"/>
      <c r="M477" s="2"/>
      <c r="N477" s="2"/>
      <c r="O477" s="2"/>
      <c r="P477" s="2"/>
      <c r="Q477" s="2"/>
      <c r="R477" s="2"/>
      <c r="S477" s="2"/>
    </row>
    <row r="478" spans="11:19" ht="14.25" customHeight="1" x14ac:dyDescent="0.35">
      <c r="K478" s="2"/>
      <c r="L478" s="2"/>
      <c r="M478" s="2"/>
      <c r="N478" s="2"/>
      <c r="O478" s="2"/>
      <c r="P478" s="2"/>
      <c r="Q478" s="2"/>
      <c r="R478" s="2"/>
      <c r="S478" s="2"/>
    </row>
    <row r="479" spans="11:19" ht="14.25" customHeight="1" x14ac:dyDescent="0.35">
      <c r="K479" s="2"/>
      <c r="L479" s="2"/>
      <c r="M479" s="2"/>
      <c r="N479" s="2"/>
      <c r="O479" s="2"/>
      <c r="P479" s="2"/>
      <c r="Q479" s="2"/>
      <c r="R479" s="2"/>
      <c r="S479" s="2"/>
    </row>
    <row r="480" spans="11:19" ht="14.25" customHeight="1" x14ac:dyDescent="0.35">
      <c r="K480" s="2"/>
      <c r="L480" s="2"/>
      <c r="M480" s="2"/>
      <c r="N480" s="2"/>
      <c r="O480" s="2"/>
      <c r="P480" s="2"/>
      <c r="Q480" s="2"/>
      <c r="R480" s="2"/>
      <c r="S480" s="2"/>
    </row>
    <row r="481" spans="11:19" ht="14.25" customHeight="1" x14ac:dyDescent="0.35">
      <c r="K481" s="2"/>
      <c r="L481" s="2"/>
      <c r="M481" s="2"/>
      <c r="N481" s="2"/>
      <c r="O481" s="2"/>
      <c r="P481" s="2"/>
      <c r="Q481" s="2"/>
      <c r="R481" s="2"/>
      <c r="S481" s="2"/>
    </row>
    <row r="482" spans="11:19" ht="14.25" customHeight="1" x14ac:dyDescent="0.35">
      <c r="K482" s="2"/>
      <c r="L482" s="2"/>
      <c r="M482" s="2"/>
      <c r="N482" s="2"/>
      <c r="O482" s="2"/>
      <c r="P482" s="2"/>
      <c r="Q482" s="2"/>
      <c r="R482" s="2"/>
      <c r="S482" s="2"/>
    </row>
    <row r="483" spans="11:19" ht="14.25" customHeight="1" x14ac:dyDescent="0.35">
      <c r="K483" s="2"/>
      <c r="L483" s="2"/>
      <c r="M483" s="2"/>
      <c r="N483" s="2"/>
      <c r="O483" s="2"/>
      <c r="P483" s="2"/>
      <c r="Q483" s="2"/>
      <c r="R483" s="2"/>
      <c r="S483" s="2"/>
    </row>
    <row r="484" spans="11:19" ht="14.25" customHeight="1" x14ac:dyDescent="0.35">
      <c r="K484" s="2"/>
      <c r="L484" s="2"/>
      <c r="M484" s="2"/>
      <c r="N484" s="2"/>
      <c r="O484" s="2"/>
      <c r="P484" s="2"/>
      <c r="Q484" s="2"/>
      <c r="R484" s="2"/>
      <c r="S484" s="2"/>
    </row>
    <row r="485" spans="11:19" ht="14.25" customHeight="1" x14ac:dyDescent="0.35">
      <c r="K485" s="2"/>
      <c r="L485" s="2"/>
      <c r="M485" s="2"/>
      <c r="N485" s="2"/>
      <c r="O485" s="2"/>
      <c r="P485" s="2"/>
      <c r="Q485" s="2"/>
      <c r="R485" s="2"/>
      <c r="S485" s="2"/>
    </row>
    <row r="486" spans="11:19" ht="14.25" customHeight="1" x14ac:dyDescent="0.35">
      <c r="K486" s="2"/>
      <c r="L486" s="2"/>
      <c r="M486" s="2"/>
      <c r="N486" s="2"/>
      <c r="O486" s="2"/>
      <c r="P486" s="2"/>
      <c r="Q486" s="2"/>
      <c r="R486" s="2"/>
      <c r="S486" s="2"/>
    </row>
    <row r="487" spans="11:19" ht="14.25" customHeight="1" x14ac:dyDescent="0.35">
      <c r="K487" s="2"/>
      <c r="L487" s="2"/>
      <c r="M487" s="2"/>
      <c r="N487" s="2"/>
      <c r="O487" s="2"/>
      <c r="P487" s="2"/>
      <c r="Q487" s="2"/>
      <c r="R487" s="2"/>
      <c r="S487" s="2"/>
    </row>
    <row r="488" spans="11:19" ht="14.25" customHeight="1" x14ac:dyDescent="0.35">
      <c r="K488" s="2"/>
      <c r="L488" s="2"/>
      <c r="M488" s="2"/>
      <c r="N488" s="2"/>
      <c r="O488" s="2"/>
      <c r="P488" s="2"/>
      <c r="Q488" s="2"/>
      <c r="R488" s="2"/>
      <c r="S488" s="2"/>
    </row>
    <row r="489" spans="11:19" ht="14.25" customHeight="1" x14ac:dyDescent="0.35">
      <c r="K489" s="2"/>
      <c r="L489" s="2"/>
      <c r="M489" s="2"/>
      <c r="N489" s="2"/>
      <c r="O489" s="2"/>
      <c r="P489" s="2"/>
      <c r="Q489" s="2"/>
      <c r="R489" s="2"/>
      <c r="S489" s="2"/>
    </row>
    <row r="490" spans="11:19" ht="14.25" customHeight="1" x14ac:dyDescent="0.35">
      <c r="K490" s="2"/>
      <c r="L490" s="2"/>
      <c r="M490" s="2"/>
      <c r="N490" s="2"/>
      <c r="O490" s="2"/>
      <c r="P490" s="2"/>
      <c r="Q490" s="2"/>
      <c r="R490" s="2"/>
      <c r="S490" s="2"/>
    </row>
    <row r="491" spans="11:19" ht="14.25" customHeight="1" x14ac:dyDescent="0.35">
      <c r="K491" s="2"/>
      <c r="L491" s="2"/>
      <c r="M491" s="2"/>
      <c r="N491" s="2"/>
      <c r="O491" s="2"/>
      <c r="P491" s="2"/>
      <c r="Q491" s="2"/>
      <c r="R491" s="2"/>
      <c r="S491" s="2"/>
    </row>
    <row r="492" spans="11:19" ht="14.25" customHeight="1" x14ac:dyDescent="0.35">
      <c r="K492" s="2"/>
      <c r="L492" s="2"/>
      <c r="M492" s="2"/>
      <c r="N492" s="2"/>
      <c r="O492" s="2"/>
      <c r="P492" s="2"/>
      <c r="Q492" s="2"/>
      <c r="R492" s="2"/>
      <c r="S492" s="2"/>
    </row>
    <row r="493" spans="11:19" ht="14.25" customHeight="1" x14ac:dyDescent="0.35">
      <c r="K493" s="2"/>
      <c r="L493" s="2"/>
      <c r="M493" s="2"/>
      <c r="N493" s="2"/>
      <c r="O493" s="2"/>
      <c r="P493" s="2"/>
      <c r="Q493" s="2"/>
      <c r="R493" s="2"/>
      <c r="S493" s="2"/>
    </row>
    <row r="494" spans="11:19" ht="14.25" customHeight="1" x14ac:dyDescent="0.35">
      <c r="K494" s="2"/>
      <c r="L494" s="2"/>
      <c r="M494" s="2"/>
      <c r="N494" s="2"/>
      <c r="O494" s="2"/>
      <c r="P494" s="2"/>
      <c r="Q494" s="2"/>
      <c r="R494" s="2"/>
      <c r="S494" s="2"/>
    </row>
    <row r="495" spans="11:19" ht="14.25" customHeight="1" x14ac:dyDescent="0.35">
      <c r="K495" s="2"/>
      <c r="L495" s="2"/>
      <c r="M495" s="2"/>
      <c r="N495" s="2"/>
      <c r="O495" s="2"/>
      <c r="P495" s="2"/>
      <c r="Q495" s="2"/>
      <c r="R495" s="2"/>
      <c r="S495" s="2"/>
    </row>
    <row r="496" spans="11:19" ht="14.25" customHeight="1" x14ac:dyDescent="0.35">
      <c r="K496" s="2"/>
      <c r="L496" s="2"/>
      <c r="M496" s="2"/>
      <c r="N496" s="2"/>
      <c r="O496" s="2"/>
      <c r="P496" s="2"/>
      <c r="Q496" s="2"/>
      <c r="R496" s="2"/>
      <c r="S496" s="2"/>
    </row>
    <row r="497" spans="11:19" ht="14.25" customHeight="1" x14ac:dyDescent="0.35">
      <c r="K497" s="2"/>
      <c r="L497" s="2"/>
      <c r="M497" s="2"/>
      <c r="N497" s="2"/>
      <c r="O497" s="2"/>
      <c r="P497" s="2"/>
      <c r="Q497" s="2"/>
      <c r="R497" s="2"/>
      <c r="S497" s="2"/>
    </row>
    <row r="498" spans="11:19" ht="14.25" customHeight="1" x14ac:dyDescent="0.35">
      <c r="K498" s="2"/>
      <c r="L498" s="2"/>
      <c r="M498" s="2"/>
      <c r="N498" s="2"/>
      <c r="O498" s="2"/>
      <c r="P498" s="2"/>
      <c r="Q498" s="2"/>
      <c r="R498" s="2"/>
      <c r="S498" s="2"/>
    </row>
    <row r="499" spans="11:19" ht="14.25" customHeight="1" x14ac:dyDescent="0.35">
      <c r="K499" s="2"/>
      <c r="L499" s="2"/>
      <c r="M499" s="2"/>
      <c r="N499" s="2"/>
      <c r="O499" s="2"/>
      <c r="P499" s="2"/>
      <c r="Q499" s="2"/>
      <c r="R499" s="2"/>
      <c r="S499" s="2"/>
    </row>
    <row r="500" spans="11:19" ht="14.25" customHeight="1" x14ac:dyDescent="0.35">
      <c r="K500" s="2"/>
      <c r="L500" s="2"/>
      <c r="M500" s="2"/>
      <c r="N500" s="2"/>
      <c r="O500" s="2"/>
      <c r="P500" s="2"/>
      <c r="Q500" s="2"/>
      <c r="R500" s="2"/>
      <c r="S500" s="2"/>
    </row>
    <row r="501" spans="11:19" ht="14.25" customHeight="1" x14ac:dyDescent="0.35">
      <c r="K501" s="2"/>
      <c r="L501" s="2"/>
      <c r="M501" s="2"/>
      <c r="N501" s="2"/>
      <c r="O501" s="2"/>
      <c r="P501" s="2"/>
      <c r="Q501" s="2"/>
      <c r="R501" s="2"/>
      <c r="S501" s="2"/>
    </row>
    <row r="502" spans="11:19" ht="14.25" customHeight="1" x14ac:dyDescent="0.35">
      <c r="K502" s="2"/>
      <c r="L502" s="2"/>
      <c r="M502" s="2"/>
      <c r="N502" s="2"/>
      <c r="O502" s="2"/>
      <c r="P502" s="2"/>
      <c r="Q502" s="2"/>
      <c r="R502" s="2"/>
      <c r="S502" s="2"/>
    </row>
    <row r="503" spans="11:19" ht="14.25" customHeight="1" x14ac:dyDescent="0.35">
      <c r="K503" s="2"/>
      <c r="L503" s="2"/>
      <c r="M503" s="2"/>
      <c r="N503" s="2"/>
      <c r="O503" s="2"/>
      <c r="P503" s="2"/>
      <c r="Q503" s="2"/>
      <c r="R503" s="2"/>
      <c r="S503" s="2"/>
    </row>
    <row r="504" spans="11:19" ht="14.25" customHeight="1" x14ac:dyDescent="0.35">
      <c r="K504" s="2"/>
      <c r="L504" s="2"/>
      <c r="M504" s="2"/>
      <c r="N504" s="2"/>
      <c r="O504" s="2"/>
      <c r="P504" s="2"/>
      <c r="Q504" s="2"/>
      <c r="R504" s="2"/>
      <c r="S504" s="2"/>
    </row>
    <row r="505" spans="11:19" ht="14.25" customHeight="1" x14ac:dyDescent="0.35">
      <c r="K505" s="2"/>
      <c r="L505" s="2"/>
      <c r="M505" s="2"/>
      <c r="N505" s="2"/>
      <c r="O505" s="2"/>
      <c r="P505" s="2"/>
      <c r="Q505" s="2"/>
      <c r="R505" s="2"/>
      <c r="S505" s="2"/>
    </row>
    <row r="506" spans="11:19" ht="14.25" customHeight="1" x14ac:dyDescent="0.35">
      <c r="K506" s="2"/>
      <c r="L506" s="2"/>
      <c r="M506" s="2"/>
      <c r="N506" s="2"/>
      <c r="O506" s="2"/>
      <c r="P506" s="2"/>
      <c r="Q506" s="2"/>
      <c r="R506" s="2"/>
      <c r="S506" s="2"/>
    </row>
    <row r="507" spans="11:19" ht="14.25" customHeight="1" x14ac:dyDescent="0.35">
      <c r="K507" s="2"/>
      <c r="L507" s="2"/>
      <c r="M507" s="2"/>
      <c r="N507" s="2"/>
      <c r="O507" s="2"/>
      <c r="P507" s="2"/>
      <c r="Q507" s="2"/>
      <c r="R507" s="2"/>
      <c r="S507" s="2"/>
    </row>
    <row r="508" spans="11:19" ht="14.25" customHeight="1" x14ac:dyDescent="0.35">
      <c r="K508" s="2"/>
      <c r="L508" s="2"/>
      <c r="M508" s="2"/>
      <c r="N508" s="2"/>
      <c r="O508" s="2"/>
      <c r="P508" s="2"/>
      <c r="Q508" s="2"/>
      <c r="R508" s="2"/>
      <c r="S508" s="2"/>
    </row>
    <row r="509" spans="11:19" ht="14.25" customHeight="1" x14ac:dyDescent="0.35">
      <c r="K509" s="2"/>
      <c r="L509" s="2"/>
      <c r="M509" s="2"/>
      <c r="N509" s="2"/>
      <c r="O509" s="2"/>
      <c r="P509" s="2"/>
      <c r="Q509" s="2"/>
      <c r="R509" s="2"/>
      <c r="S509" s="2"/>
    </row>
    <row r="510" spans="11:19" ht="14.25" customHeight="1" x14ac:dyDescent="0.35">
      <c r="K510" s="2"/>
      <c r="L510" s="2"/>
      <c r="M510" s="2"/>
      <c r="N510" s="2"/>
      <c r="O510" s="2"/>
      <c r="P510" s="2"/>
      <c r="Q510" s="2"/>
      <c r="R510" s="2"/>
      <c r="S510" s="2"/>
    </row>
    <row r="511" spans="11:19" ht="14.25" customHeight="1" x14ac:dyDescent="0.35">
      <c r="K511" s="2"/>
      <c r="L511" s="2"/>
      <c r="M511" s="2"/>
      <c r="N511" s="2"/>
      <c r="O511" s="2"/>
      <c r="P511" s="2"/>
      <c r="Q511" s="2"/>
      <c r="R511" s="2"/>
      <c r="S511" s="2"/>
    </row>
    <row r="512" spans="11:19" ht="14.25" customHeight="1" x14ac:dyDescent="0.35">
      <c r="K512" s="2"/>
      <c r="L512" s="2"/>
      <c r="M512" s="2"/>
      <c r="N512" s="2"/>
      <c r="O512" s="2"/>
      <c r="P512" s="2"/>
      <c r="Q512" s="2"/>
      <c r="R512" s="2"/>
      <c r="S512" s="2"/>
    </row>
    <row r="513" spans="11:19" ht="14.25" customHeight="1" x14ac:dyDescent="0.35">
      <c r="K513" s="2"/>
      <c r="L513" s="2"/>
      <c r="M513" s="2"/>
      <c r="N513" s="2"/>
      <c r="O513" s="2"/>
      <c r="P513" s="2"/>
      <c r="Q513" s="2"/>
      <c r="R513" s="2"/>
      <c r="S513" s="2"/>
    </row>
    <row r="514" spans="11:19" ht="14.25" customHeight="1" x14ac:dyDescent="0.35">
      <c r="K514" s="2"/>
      <c r="L514" s="2"/>
      <c r="M514" s="2"/>
      <c r="N514" s="2"/>
      <c r="O514" s="2"/>
      <c r="P514" s="2"/>
      <c r="Q514" s="2"/>
      <c r="R514" s="2"/>
      <c r="S514" s="2"/>
    </row>
    <row r="515" spans="11:19" ht="14.25" customHeight="1" x14ac:dyDescent="0.35">
      <c r="K515" s="2"/>
      <c r="L515" s="2"/>
      <c r="M515" s="2"/>
      <c r="N515" s="2"/>
      <c r="O515" s="2"/>
      <c r="P515" s="2"/>
      <c r="Q515" s="2"/>
      <c r="R515" s="2"/>
      <c r="S515" s="2"/>
    </row>
    <row r="516" spans="11:19" ht="14.25" customHeight="1" x14ac:dyDescent="0.35">
      <c r="K516" s="2"/>
      <c r="L516" s="2"/>
      <c r="M516" s="2"/>
      <c r="N516" s="2"/>
      <c r="O516" s="2"/>
      <c r="P516" s="2"/>
      <c r="Q516" s="2"/>
      <c r="R516" s="2"/>
      <c r="S516" s="2"/>
    </row>
    <row r="517" spans="11:19" ht="14.25" customHeight="1" x14ac:dyDescent="0.35">
      <c r="K517" s="2"/>
      <c r="L517" s="2"/>
      <c r="M517" s="2"/>
      <c r="N517" s="2"/>
      <c r="O517" s="2"/>
      <c r="P517" s="2"/>
      <c r="Q517" s="2"/>
      <c r="R517" s="2"/>
      <c r="S517" s="2"/>
    </row>
    <row r="518" spans="11:19" ht="14.25" customHeight="1" x14ac:dyDescent="0.35">
      <c r="K518" s="2"/>
      <c r="L518" s="2"/>
      <c r="M518" s="2"/>
      <c r="N518" s="2"/>
      <c r="O518" s="2"/>
      <c r="P518" s="2"/>
      <c r="Q518" s="2"/>
      <c r="R518" s="2"/>
      <c r="S518" s="2"/>
    </row>
    <row r="519" spans="11:19" ht="14.25" customHeight="1" x14ac:dyDescent="0.35">
      <c r="K519" s="2"/>
      <c r="L519" s="2"/>
      <c r="M519" s="2"/>
      <c r="N519" s="2"/>
      <c r="O519" s="2"/>
      <c r="P519" s="2"/>
      <c r="Q519" s="2"/>
      <c r="R519" s="2"/>
      <c r="S519" s="2"/>
    </row>
    <row r="520" spans="11:19" ht="14.25" customHeight="1" x14ac:dyDescent="0.35">
      <c r="K520" s="2"/>
      <c r="L520" s="2"/>
      <c r="M520" s="2"/>
      <c r="N520" s="2"/>
      <c r="O520" s="2"/>
      <c r="P520" s="2"/>
      <c r="Q520" s="2"/>
      <c r="R520" s="2"/>
      <c r="S520" s="2"/>
    </row>
    <row r="521" spans="11:19" ht="14.25" customHeight="1" x14ac:dyDescent="0.35">
      <c r="K521" s="2"/>
      <c r="L521" s="2"/>
      <c r="M521" s="2"/>
      <c r="N521" s="2"/>
      <c r="O521" s="2"/>
      <c r="P521" s="2"/>
      <c r="Q521" s="2"/>
      <c r="R521" s="2"/>
      <c r="S521" s="2"/>
    </row>
    <row r="522" spans="11:19" ht="14.25" customHeight="1" x14ac:dyDescent="0.35">
      <c r="K522" s="2"/>
      <c r="L522" s="2"/>
      <c r="M522" s="2"/>
      <c r="N522" s="2"/>
      <c r="O522" s="2"/>
      <c r="P522" s="2"/>
      <c r="Q522" s="2"/>
      <c r="R522" s="2"/>
      <c r="S522" s="2"/>
    </row>
    <row r="523" spans="11:19" ht="14.25" customHeight="1" x14ac:dyDescent="0.35">
      <c r="K523" s="2"/>
      <c r="L523" s="2"/>
      <c r="M523" s="2"/>
      <c r="N523" s="2"/>
      <c r="O523" s="2"/>
      <c r="P523" s="2"/>
      <c r="Q523" s="2"/>
      <c r="R523" s="2"/>
      <c r="S523" s="2"/>
    </row>
    <row r="524" spans="11:19" ht="14.25" customHeight="1" x14ac:dyDescent="0.35">
      <c r="K524" s="2"/>
      <c r="L524" s="2"/>
      <c r="M524" s="2"/>
      <c r="N524" s="2"/>
      <c r="O524" s="2"/>
      <c r="P524" s="2"/>
      <c r="Q524" s="2"/>
      <c r="R524" s="2"/>
      <c r="S524" s="2"/>
    </row>
    <row r="525" spans="11:19" ht="14.25" customHeight="1" x14ac:dyDescent="0.35">
      <c r="K525" s="2"/>
      <c r="L525" s="2"/>
      <c r="M525" s="2"/>
      <c r="N525" s="2"/>
      <c r="O525" s="2"/>
      <c r="P525" s="2"/>
      <c r="Q525" s="2"/>
      <c r="R525" s="2"/>
      <c r="S525" s="2"/>
    </row>
    <row r="526" spans="11:19" ht="14.25" customHeight="1" x14ac:dyDescent="0.35">
      <c r="K526" s="2"/>
      <c r="L526" s="2"/>
      <c r="M526" s="2"/>
      <c r="N526" s="2"/>
      <c r="O526" s="2"/>
      <c r="P526" s="2"/>
      <c r="Q526" s="2"/>
      <c r="R526" s="2"/>
      <c r="S526" s="2"/>
    </row>
    <row r="527" spans="11:19" ht="14.25" customHeight="1" x14ac:dyDescent="0.35">
      <c r="K527" s="2"/>
      <c r="L527" s="2"/>
      <c r="M527" s="2"/>
      <c r="N527" s="2"/>
      <c r="O527" s="2"/>
      <c r="P527" s="2"/>
      <c r="Q527" s="2"/>
      <c r="R527" s="2"/>
      <c r="S527" s="2"/>
    </row>
    <row r="528" spans="11:19" ht="14.25" customHeight="1" x14ac:dyDescent="0.35">
      <c r="K528" s="2"/>
      <c r="L528" s="2"/>
      <c r="M528" s="2"/>
      <c r="N528" s="2"/>
      <c r="O528" s="2"/>
      <c r="P528" s="2"/>
      <c r="Q528" s="2"/>
      <c r="R528" s="2"/>
      <c r="S528" s="2"/>
    </row>
    <row r="529" spans="11:19" ht="14.25" customHeight="1" x14ac:dyDescent="0.35">
      <c r="K529" s="2"/>
      <c r="L529" s="2"/>
      <c r="M529" s="2"/>
      <c r="N529" s="2"/>
      <c r="O529" s="2"/>
      <c r="P529" s="2"/>
      <c r="Q529" s="2"/>
      <c r="R529" s="2"/>
      <c r="S529" s="2"/>
    </row>
    <row r="530" spans="11:19" ht="14.25" customHeight="1" x14ac:dyDescent="0.35">
      <c r="K530" s="2"/>
      <c r="L530" s="2"/>
      <c r="M530" s="2"/>
      <c r="N530" s="2"/>
      <c r="O530" s="2"/>
      <c r="P530" s="2"/>
      <c r="Q530" s="2"/>
      <c r="R530" s="2"/>
      <c r="S530" s="2"/>
    </row>
    <row r="531" spans="11:19" ht="14.25" customHeight="1" x14ac:dyDescent="0.35">
      <c r="K531" s="2"/>
      <c r="L531" s="2"/>
      <c r="M531" s="2"/>
      <c r="N531" s="2"/>
      <c r="O531" s="2"/>
      <c r="P531" s="2"/>
      <c r="Q531" s="2"/>
      <c r="R531" s="2"/>
      <c r="S531" s="2"/>
    </row>
    <row r="532" spans="11:19" ht="14.25" customHeight="1" x14ac:dyDescent="0.35">
      <c r="K532" s="2"/>
      <c r="L532" s="2"/>
      <c r="M532" s="2"/>
      <c r="N532" s="2"/>
      <c r="O532" s="2"/>
      <c r="P532" s="2"/>
      <c r="Q532" s="2"/>
      <c r="R532" s="2"/>
      <c r="S532" s="2"/>
    </row>
    <row r="533" spans="11:19" ht="14.25" customHeight="1" x14ac:dyDescent="0.35">
      <c r="K533" s="2"/>
      <c r="L533" s="2"/>
      <c r="M533" s="2"/>
      <c r="N533" s="2"/>
      <c r="O533" s="2"/>
      <c r="P533" s="2"/>
      <c r="Q533" s="2"/>
      <c r="R533" s="2"/>
      <c r="S533" s="2"/>
    </row>
    <row r="534" spans="11:19" ht="14.25" customHeight="1" x14ac:dyDescent="0.35">
      <c r="K534" s="2"/>
      <c r="L534" s="2"/>
      <c r="M534" s="2"/>
      <c r="N534" s="2"/>
      <c r="O534" s="2"/>
      <c r="P534" s="2"/>
      <c r="Q534" s="2"/>
      <c r="R534" s="2"/>
      <c r="S534" s="2"/>
    </row>
    <row r="535" spans="11:19" ht="14.25" customHeight="1" x14ac:dyDescent="0.35">
      <c r="K535" s="2"/>
      <c r="L535" s="2"/>
      <c r="M535" s="2"/>
      <c r="N535" s="2"/>
      <c r="O535" s="2"/>
      <c r="P535" s="2"/>
      <c r="Q535" s="2"/>
      <c r="R535" s="2"/>
      <c r="S535" s="2"/>
    </row>
    <row r="536" spans="11:19" ht="14.25" customHeight="1" x14ac:dyDescent="0.35">
      <c r="K536" s="2"/>
      <c r="L536" s="2"/>
      <c r="M536" s="2"/>
      <c r="N536" s="2"/>
      <c r="O536" s="2"/>
      <c r="P536" s="2"/>
      <c r="Q536" s="2"/>
      <c r="R536" s="2"/>
      <c r="S536" s="2"/>
    </row>
    <row r="537" spans="11:19" ht="14.25" customHeight="1" x14ac:dyDescent="0.35">
      <c r="K537" s="2"/>
      <c r="L537" s="2"/>
      <c r="M537" s="2"/>
      <c r="N537" s="2"/>
      <c r="O537" s="2"/>
      <c r="P537" s="2"/>
      <c r="Q537" s="2"/>
      <c r="R537" s="2"/>
      <c r="S537" s="2"/>
    </row>
    <row r="538" spans="11:19" ht="14.25" customHeight="1" x14ac:dyDescent="0.35">
      <c r="K538" s="2"/>
      <c r="L538" s="2"/>
      <c r="M538" s="2"/>
      <c r="N538" s="2"/>
      <c r="O538" s="2"/>
      <c r="P538" s="2"/>
      <c r="Q538" s="2"/>
      <c r="R538" s="2"/>
      <c r="S538" s="2"/>
    </row>
    <row r="539" spans="11:19" ht="14.25" customHeight="1" x14ac:dyDescent="0.35">
      <c r="K539" s="2"/>
      <c r="L539" s="2"/>
      <c r="M539" s="2"/>
      <c r="N539" s="2"/>
      <c r="O539" s="2"/>
      <c r="P539" s="2"/>
      <c r="Q539" s="2"/>
      <c r="R539" s="2"/>
      <c r="S539" s="2"/>
    </row>
    <row r="540" spans="11:19" ht="14.25" customHeight="1" x14ac:dyDescent="0.35">
      <c r="K540" s="2"/>
      <c r="L540" s="2"/>
      <c r="M540" s="2"/>
      <c r="N540" s="2"/>
      <c r="O540" s="2"/>
      <c r="P540" s="2"/>
      <c r="Q540" s="2"/>
      <c r="R540" s="2"/>
      <c r="S540" s="2"/>
    </row>
    <row r="541" spans="11:19" ht="14.25" customHeight="1" x14ac:dyDescent="0.35">
      <c r="K541" s="2"/>
      <c r="L541" s="2"/>
      <c r="M541" s="2"/>
      <c r="N541" s="2"/>
      <c r="O541" s="2"/>
      <c r="P541" s="2"/>
      <c r="Q541" s="2"/>
      <c r="R541" s="2"/>
      <c r="S541" s="2"/>
    </row>
    <row r="542" spans="11:19" ht="14.25" customHeight="1" x14ac:dyDescent="0.35">
      <c r="K542" s="2"/>
      <c r="L542" s="2"/>
      <c r="M542" s="2"/>
      <c r="N542" s="2"/>
      <c r="O542" s="2"/>
      <c r="P542" s="2"/>
      <c r="Q542" s="2"/>
      <c r="R542" s="2"/>
      <c r="S542" s="2"/>
    </row>
    <row r="543" spans="11:19" ht="14.25" customHeight="1" x14ac:dyDescent="0.35">
      <c r="K543" s="2"/>
      <c r="L543" s="2"/>
      <c r="M543" s="2"/>
      <c r="N543" s="2"/>
      <c r="O543" s="2"/>
      <c r="P543" s="2"/>
      <c r="Q543" s="2"/>
      <c r="R543" s="2"/>
      <c r="S543" s="2"/>
    </row>
    <row r="544" spans="11:19" ht="14.25" customHeight="1" x14ac:dyDescent="0.35">
      <c r="K544" s="2"/>
      <c r="L544" s="2"/>
      <c r="M544" s="2"/>
      <c r="N544" s="2"/>
      <c r="O544" s="2"/>
      <c r="P544" s="2"/>
      <c r="Q544" s="2"/>
      <c r="R544" s="2"/>
      <c r="S544" s="2"/>
    </row>
    <row r="545" spans="11:19" ht="14.25" customHeight="1" x14ac:dyDescent="0.35">
      <c r="K545" s="2"/>
      <c r="L545" s="2"/>
      <c r="M545" s="2"/>
      <c r="N545" s="2"/>
      <c r="O545" s="2"/>
      <c r="P545" s="2"/>
      <c r="Q545" s="2"/>
      <c r="R545" s="2"/>
      <c r="S545" s="2"/>
    </row>
    <row r="546" spans="11:19" ht="14.25" customHeight="1" x14ac:dyDescent="0.35">
      <c r="K546" s="2"/>
      <c r="L546" s="2"/>
      <c r="M546" s="2"/>
      <c r="N546" s="2"/>
      <c r="O546" s="2"/>
      <c r="P546" s="2"/>
      <c r="Q546" s="2"/>
      <c r="R546" s="2"/>
      <c r="S546" s="2"/>
    </row>
    <row r="547" spans="11:19" ht="14.25" customHeight="1" x14ac:dyDescent="0.35">
      <c r="K547" s="2"/>
      <c r="L547" s="2"/>
      <c r="M547" s="2"/>
      <c r="N547" s="2"/>
      <c r="O547" s="2"/>
      <c r="P547" s="2"/>
      <c r="Q547" s="2"/>
      <c r="R547" s="2"/>
      <c r="S547" s="2"/>
    </row>
    <row r="548" spans="11:19" ht="14.25" customHeight="1" x14ac:dyDescent="0.35">
      <c r="K548" s="2"/>
      <c r="L548" s="2"/>
      <c r="M548" s="2"/>
      <c r="N548" s="2"/>
      <c r="O548" s="2"/>
      <c r="P548" s="2"/>
      <c r="Q548" s="2"/>
      <c r="R548" s="2"/>
      <c r="S548" s="2"/>
    </row>
    <row r="549" spans="11:19" ht="14.25" customHeight="1" x14ac:dyDescent="0.35">
      <c r="K549" s="2"/>
      <c r="L549" s="2"/>
      <c r="M549" s="2"/>
      <c r="N549" s="2"/>
      <c r="O549" s="2"/>
      <c r="P549" s="2"/>
      <c r="Q549" s="2"/>
      <c r="R549" s="2"/>
      <c r="S549" s="2"/>
    </row>
    <row r="550" spans="11:19" ht="14.25" customHeight="1" x14ac:dyDescent="0.35">
      <c r="K550" s="2"/>
      <c r="L550" s="2"/>
      <c r="M550" s="2"/>
      <c r="N550" s="2"/>
      <c r="O550" s="2"/>
      <c r="P550" s="2"/>
      <c r="Q550" s="2"/>
      <c r="R550" s="2"/>
      <c r="S550" s="2"/>
    </row>
    <row r="551" spans="11:19" ht="14.25" customHeight="1" x14ac:dyDescent="0.35">
      <c r="K551" s="2"/>
      <c r="L551" s="2"/>
      <c r="M551" s="2"/>
      <c r="N551" s="2"/>
      <c r="O551" s="2"/>
      <c r="P551" s="2"/>
      <c r="Q551" s="2"/>
      <c r="R551" s="2"/>
      <c r="S551" s="2"/>
    </row>
    <row r="552" spans="11:19" ht="14.25" customHeight="1" x14ac:dyDescent="0.35">
      <c r="K552" s="2"/>
      <c r="L552" s="2"/>
      <c r="M552" s="2"/>
      <c r="N552" s="2"/>
      <c r="O552" s="2"/>
      <c r="P552" s="2"/>
      <c r="Q552" s="2"/>
      <c r="R552" s="2"/>
      <c r="S552" s="2"/>
    </row>
    <row r="553" spans="11:19" ht="14.25" customHeight="1" x14ac:dyDescent="0.35">
      <c r="K553" s="2"/>
      <c r="L553" s="2"/>
      <c r="M553" s="2"/>
      <c r="N553" s="2"/>
      <c r="O553" s="2"/>
      <c r="P553" s="2"/>
      <c r="Q553" s="2"/>
      <c r="R553" s="2"/>
      <c r="S553" s="2"/>
    </row>
    <row r="554" spans="11:19" ht="14.25" customHeight="1" x14ac:dyDescent="0.35">
      <c r="K554" s="2"/>
      <c r="L554" s="2"/>
      <c r="M554" s="2"/>
      <c r="N554" s="2"/>
      <c r="O554" s="2"/>
      <c r="P554" s="2"/>
      <c r="Q554" s="2"/>
      <c r="R554" s="2"/>
      <c r="S554" s="2"/>
    </row>
    <row r="555" spans="11:19" ht="14.25" customHeight="1" x14ac:dyDescent="0.35">
      <c r="K555" s="2"/>
      <c r="L555" s="2"/>
      <c r="M555" s="2"/>
      <c r="N555" s="2"/>
      <c r="O555" s="2"/>
      <c r="P555" s="2"/>
      <c r="Q555" s="2"/>
      <c r="R555" s="2"/>
      <c r="S555" s="2"/>
    </row>
    <row r="556" spans="11:19" ht="14.25" customHeight="1" x14ac:dyDescent="0.35">
      <c r="K556" s="2"/>
      <c r="L556" s="2"/>
      <c r="M556" s="2"/>
      <c r="N556" s="2"/>
      <c r="O556" s="2"/>
      <c r="P556" s="2"/>
      <c r="Q556" s="2"/>
      <c r="R556" s="2"/>
      <c r="S556" s="2"/>
    </row>
    <row r="557" spans="11:19" ht="14.25" customHeight="1" x14ac:dyDescent="0.35">
      <c r="K557" s="2"/>
      <c r="L557" s="2"/>
      <c r="M557" s="2"/>
      <c r="N557" s="2"/>
      <c r="O557" s="2"/>
      <c r="P557" s="2"/>
      <c r="Q557" s="2"/>
      <c r="R557" s="2"/>
      <c r="S557" s="2"/>
    </row>
    <row r="558" spans="11:19" ht="14.25" customHeight="1" x14ac:dyDescent="0.35">
      <c r="K558" s="2"/>
      <c r="L558" s="2"/>
      <c r="M558" s="2"/>
      <c r="N558" s="2"/>
      <c r="O558" s="2"/>
      <c r="P558" s="2"/>
      <c r="Q558" s="2"/>
      <c r="R558" s="2"/>
      <c r="S558" s="2"/>
    </row>
    <row r="559" spans="11:19" ht="14.25" customHeight="1" x14ac:dyDescent="0.35">
      <c r="K559" s="2"/>
      <c r="L559" s="2"/>
      <c r="M559" s="2"/>
      <c r="N559" s="2"/>
      <c r="O559" s="2"/>
      <c r="P559" s="2"/>
      <c r="Q559" s="2"/>
      <c r="R559" s="2"/>
      <c r="S559" s="2"/>
    </row>
    <row r="560" spans="11:19" ht="14.25" customHeight="1" x14ac:dyDescent="0.35">
      <c r="K560" s="2"/>
      <c r="L560" s="2"/>
      <c r="M560" s="2"/>
      <c r="N560" s="2"/>
      <c r="O560" s="2"/>
      <c r="P560" s="2"/>
      <c r="Q560" s="2"/>
      <c r="R560" s="2"/>
      <c r="S560" s="2"/>
    </row>
    <row r="561" spans="11:19" ht="14.25" customHeight="1" x14ac:dyDescent="0.35">
      <c r="K561" s="2"/>
      <c r="L561" s="2"/>
      <c r="M561" s="2"/>
      <c r="N561" s="2"/>
      <c r="O561" s="2"/>
      <c r="P561" s="2"/>
      <c r="Q561" s="2"/>
      <c r="R561" s="2"/>
      <c r="S561" s="2"/>
    </row>
    <row r="562" spans="11:19" ht="14.25" customHeight="1" x14ac:dyDescent="0.35">
      <c r="K562" s="2"/>
      <c r="L562" s="2"/>
      <c r="M562" s="2"/>
      <c r="N562" s="2"/>
      <c r="O562" s="2"/>
      <c r="P562" s="2"/>
      <c r="Q562" s="2"/>
      <c r="R562" s="2"/>
      <c r="S562" s="2"/>
    </row>
    <row r="563" spans="11:19" ht="14.25" customHeight="1" x14ac:dyDescent="0.35">
      <c r="K563" s="2"/>
      <c r="L563" s="2"/>
      <c r="M563" s="2"/>
      <c r="N563" s="2"/>
      <c r="O563" s="2"/>
      <c r="P563" s="2"/>
      <c r="Q563" s="2"/>
      <c r="R563" s="2"/>
      <c r="S563" s="2"/>
    </row>
    <row r="564" spans="11:19" ht="14.25" customHeight="1" x14ac:dyDescent="0.35">
      <c r="K564" s="2"/>
      <c r="L564" s="2"/>
      <c r="M564" s="2"/>
      <c r="N564" s="2"/>
      <c r="O564" s="2"/>
      <c r="P564" s="2"/>
      <c r="Q564" s="2"/>
      <c r="R564" s="2"/>
      <c r="S564" s="2"/>
    </row>
    <row r="565" spans="11:19" ht="14.25" customHeight="1" x14ac:dyDescent="0.35">
      <c r="K565" s="2"/>
      <c r="L565" s="2"/>
      <c r="M565" s="2"/>
      <c r="N565" s="2"/>
      <c r="O565" s="2"/>
      <c r="P565" s="2"/>
      <c r="Q565" s="2"/>
      <c r="R565" s="2"/>
      <c r="S565" s="2"/>
    </row>
    <row r="566" spans="11:19" ht="14.25" customHeight="1" x14ac:dyDescent="0.35">
      <c r="K566" s="2"/>
      <c r="L566" s="2"/>
      <c r="M566" s="2"/>
      <c r="N566" s="2"/>
      <c r="O566" s="2"/>
      <c r="P566" s="2"/>
      <c r="Q566" s="2"/>
      <c r="R566" s="2"/>
      <c r="S566" s="2"/>
    </row>
    <row r="567" spans="11:19" ht="14.25" customHeight="1" x14ac:dyDescent="0.35">
      <c r="K567" s="2"/>
      <c r="L567" s="2"/>
      <c r="M567" s="2"/>
      <c r="N567" s="2"/>
      <c r="O567" s="2"/>
      <c r="P567" s="2"/>
      <c r="Q567" s="2"/>
      <c r="R567" s="2"/>
      <c r="S567" s="2"/>
    </row>
    <row r="568" spans="11:19" ht="14.25" customHeight="1" x14ac:dyDescent="0.35">
      <c r="K568" s="2"/>
      <c r="L568" s="2"/>
      <c r="M568" s="2"/>
      <c r="N568" s="2"/>
      <c r="O568" s="2"/>
      <c r="P568" s="2"/>
      <c r="Q568" s="2"/>
      <c r="R568" s="2"/>
      <c r="S568" s="2"/>
    </row>
    <row r="569" spans="11:19" ht="14.25" customHeight="1" x14ac:dyDescent="0.35">
      <c r="K569" s="2"/>
      <c r="L569" s="2"/>
      <c r="M569" s="2"/>
      <c r="N569" s="2"/>
      <c r="O569" s="2"/>
      <c r="P569" s="2"/>
      <c r="Q569" s="2"/>
      <c r="R569" s="2"/>
      <c r="S569" s="2"/>
    </row>
    <row r="570" spans="11:19" ht="14.25" customHeight="1" x14ac:dyDescent="0.35">
      <c r="K570" s="2"/>
      <c r="L570" s="2"/>
      <c r="M570" s="2"/>
      <c r="N570" s="2"/>
      <c r="O570" s="2"/>
      <c r="P570" s="2"/>
      <c r="Q570" s="2"/>
      <c r="R570" s="2"/>
      <c r="S570" s="2"/>
    </row>
    <row r="571" spans="11:19" ht="14.25" customHeight="1" x14ac:dyDescent="0.35">
      <c r="K571" s="2"/>
      <c r="L571" s="2"/>
      <c r="M571" s="2"/>
      <c r="N571" s="2"/>
      <c r="O571" s="2"/>
      <c r="P571" s="2"/>
      <c r="Q571" s="2"/>
      <c r="R571" s="2"/>
      <c r="S571" s="2"/>
    </row>
    <row r="572" spans="11:19" ht="14.25" customHeight="1" x14ac:dyDescent="0.35">
      <c r="K572" s="2"/>
      <c r="L572" s="2"/>
      <c r="M572" s="2"/>
      <c r="N572" s="2"/>
      <c r="O572" s="2"/>
      <c r="P572" s="2"/>
      <c r="Q572" s="2"/>
      <c r="R572" s="2"/>
      <c r="S572" s="2"/>
    </row>
    <row r="573" spans="11:19" ht="14.25" customHeight="1" x14ac:dyDescent="0.35">
      <c r="K573" s="2"/>
      <c r="L573" s="2"/>
      <c r="M573" s="2"/>
      <c r="N573" s="2"/>
      <c r="O573" s="2"/>
      <c r="P573" s="2"/>
      <c r="Q573" s="2"/>
      <c r="R573" s="2"/>
      <c r="S573" s="2"/>
    </row>
    <row r="574" spans="11:19" ht="14.25" customHeight="1" x14ac:dyDescent="0.35">
      <c r="K574" s="2"/>
      <c r="L574" s="2"/>
      <c r="M574" s="2"/>
      <c r="N574" s="2"/>
      <c r="O574" s="2"/>
      <c r="P574" s="2"/>
      <c r="Q574" s="2"/>
      <c r="R574" s="2"/>
      <c r="S574" s="2"/>
    </row>
    <row r="575" spans="11:19" ht="14.25" customHeight="1" x14ac:dyDescent="0.35">
      <c r="K575" s="2"/>
      <c r="L575" s="2"/>
      <c r="M575" s="2"/>
      <c r="N575" s="2"/>
      <c r="O575" s="2"/>
      <c r="P575" s="2"/>
      <c r="Q575" s="2"/>
      <c r="R575" s="2"/>
      <c r="S575" s="2"/>
    </row>
    <row r="576" spans="11:19" ht="14.25" customHeight="1" x14ac:dyDescent="0.35">
      <c r="K576" s="2"/>
      <c r="L576" s="2"/>
      <c r="M576" s="2"/>
      <c r="N576" s="2"/>
      <c r="O576" s="2"/>
      <c r="P576" s="2"/>
      <c r="Q576" s="2"/>
      <c r="R576" s="2"/>
      <c r="S576" s="2"/>
    </row>
    <row r="577" spans="11:19" ht="14.25" customHeight="1" x14ac:dyDescent="0.35">
      <c r="K577" s="2"/>
      <c r="L577" s="2"/>
      <c r="M577" s="2"/>
      <c r="N577" s="2"/>
      <c r="O577" s="2"/>
      <c r="P577" s="2"/>
      <c r="Q577" s="2"/>
      <c r="R577" s="2"/>
      <c r="S577" s="2"/>
    </row>
    <row r="578" spans="11:19" ht="14.25" customHeight="1" x14ac:dyDescent="0.35">
      <c r="K578" s="2"/>
      <c r="L578" s="2"/>
      <c r="M578" s="2"/>
      <c r="N578" s="2"/>
      <c r="O578" s="2"/>
      <c r="P578" s="2"/>
      <c r="Q578" s="2"/>
      <c r="R578" s="2"/>
      <c r="S578" s="2"/>
    </row>
    <row r="579" spans="11:19" ht="14.25" customHeight="1" x14ac:dyDescent="0.35">
      <c r="K579" s="2"/>
      <c r="L579" s="2"/>
      <c r="M579" s="2"/>
      <c r="N579" s="2"/>
      <c r="O579" s="2"/>
      <c r="P579" s="2"/>
      <c r="Q579" s="2"/>
      <c r="R579" s="2"/>
      <c r="S579" s="2"/>
    </row>
    <row r="580" spans="11:19" ht="14.25" customHeight="1" x14ac:dyDescent="0.35">
      <c r="K580" s="2"/>
      <c r="L580" s="2"/>
      <c r="M580" s="2"/>
      <c r="N580" s="2"/>
      <c r="O580" s="2"/>
      <c r="P580" s="2"/>
      <c r="Q580" s="2"/>
      <c r="R580" s="2"/>
      <c r="S580" s="2"/>
    </row>
    <row r="581" spans="11:19" ht="14.25" customHeight="1" x14ac:dyDescent="0.35">
      <c r="K581" s="2"/>
      <c r="L581" s="2"/>
      <c r="M581" s="2"/>
      <c r="N581" s="2"/>
      <c r="O581" s="2"/>
      <c r="P581" s="2"/>
      <c r="Q581" s="2"/>
      <c r="R581" s="2"/>
      <c r="S581" s="2"/>
    </row>
    <row r="582" spans="11:19" ht="14.25" customHeight="1" x14ac:dyDescent="0.35">
      <c r="K582" s="2"/>
      <c r="L582" s="2"/>
      <c r="M582" s="2"/>
      <c r="N582" s="2"/>
      <c r="O582" s="2"/>
      <c r="P582" s="2"/>
      <c r="Q582" s="2"/>
      <c r="R582" s="2"/>
      <c r="S582" s="2"/>
    </row>
    <row r="583" spans="11:19" ht="14.25" customHeight="1" x14ac:dyDescent="0.35">
      <c r="K583" s="2"/>
      <c r="L583" s="2"/>
      <c r="M583" s="2"/>
      <c r="N583" s="2"/>
      <c r="O583" s="2"/>
      <c r="P583" s="2"/>
      <c r="Q583" s="2"/>
      <c r="R583" s="2"/>
      <c r="S583" s="2"/>
    </row>
    <row r="584" spans="11:19" ht="14.25" customHeight="1" x14ac:dyDescent="0.35">
      <c r="K584" s="2"/>
      <c r="L584" s="2"/>
      <c r="M584" s="2"/>
      <c r="N584" s="2"/>
      <c r="O584" s="2"/>
      <c r="P584" s="2"/>
      <c r="Q584" s="2"/>
      <c r="R584" s="2"/>
      <c r="S584" s="2"/>
    </row>
    <row r="585" spans="11:19" ht="14.25" customHeight="1" x14ac:dyDescent="0.35">
      <c r="K585" s="2"/>
      <c r="L585" s="2"/>
      <c r="M585" s="2"/>
      <c r="N585" s="2"/>
      <c r="O585" s="2"/>
      <c r="P585" s="2"/>
      <c r="Q585" s="2"/>
      <c r="R585" s="2"/>
      <c r="S585" s="2"/>
    </row>
    <row r="586" spans="11:19" ht="14.25" customHeight="1" x14ac:dyDescent="0.35">
      <c r="K586" s="2"/>
      <c r="L586" s="2"/>
      <c r="M586" s="2"/>
      <c r="N586" s="2"/>
      <c r="O586" s="2"/>
      <c r="P586" s="2"/>
      <c r="Q586" s="2"/>
      <c r="R586" s="2"/>
      <c r="S586" s="2"/>
    </row>
    <row r="587" spans="11:19" ht="14.25" customHeight="1" x14ac:dyDescent="0.35">
      <c r="K587" s="2"/>
      <c r="L587" s="2"/>
      <c r="M587" s="2"/>
      <c r="N587" s="2"/>
      <c r="O587" s="2"/>
      <c r="P587" s="2"/>
      <c r="Q587" s="2"/>
      <c r="R587" s="2"/>
      <c r="S587" s="2"/>
    </row>
    <row r="588" spans="11:19" ht="14.25" customHeight="1" x14ac:dyDescent="0.35">
      <c r="K588" s="2"/>
      <c r="L588" s="2"/>
      <c r="M588" s="2"/>
      <c r="N588" s="2"/>
      <c r="O588" s="2"/>
      <c r="P588" s="2"/>
      <c r="Q588" s="2"/>
      <c r="R588" s="2"/>
      <c r="S588" s="2"/>
    </row>
    <row r="589" spans="11:19" ht="14.25" customHeight="1" x14ac:dyDescent="0.35">
      <c r="K589" s="2"/>
      <c r="L589" s="2"/>
      <c r="M589" s="2"/>
      <c r="N589" s="2"/>
      <c r="O589" s="2"/>
      <c r="P589" s="2"/>
      <c r="Q589" s="2"/>
      <c r="R589" s="2"/>
      <c r="S589" s="2"/>
    </row>
    <row r="590" spans="11:19" ht="14.25" customHeight="1" x14ac:dyDescent="0.35">
      <c r="K590" s="2"/>
      <c r="L590" s="2"/>
      <c r="M590" s="2"/>
      <c r="N590" s="2"/>
      <c r="O590" s="2"/>
      <c r="P590" s="2"/>
      <c r="Q590" s="2"/>
      <c r="R590" s="2"/>
      <c r="S590" s="2"/>
    </row>
    <row r="591" spans="11:19" ht="14.25" customHeight="1" x14ac:dyDescent="0.35">
      <c r="K591" s="2"/>
      <c r="L591" s="2"/>
      <c r="M591" s="2"/>
      <c r="N591" s="2"/>
      <c r="O591" s="2"/>
      <c r="P591" s="2"/>
      <c r="Q591" s="2"/>
      <c r="R591" s="2"/>
      <c r="S591" s="2"/>
    </row>
    <row r="592" spans="11:19" ht="14.25" customHeight="1" x14ac:dyDescent="0.35">
      <c r="K592" s="2"/>
      <c r="L592" s="2"/>
      <c r="M592" s="2"/>
      <c r="N592" s="2"/>
      <c r="O592" s="2"/>
      <c r="P592" s="2"/>
      <c r="Q592" s="2"/>
      <c r="R592" s="2"/>
      <c r="S592" s="2"/>
    </row>
    <row r="593" spans="11:19" ht="14.25" customHeight="1" x14ac:dyDescent="0.35">
      <c r="K593" s="2"/>
      <c r="L593" s="2"/>
      <c r="M593" s="2"/>
      <c r="N593" s="2"/>
      <c r="O593" s="2"/>
      <c r="P593" s="2"/>
      <c r="Q593" s="2"/>
      <c r="R593" s="2"/>
      <c r="S593" s="2"/>
    </row>
    <row r="594" spans="11:19" ht="14.25" customHeight="1" x14ac:dyDescent="0.35">
      <c r="K594" s="2"/>
      <c r="L594" s="2"/>
      <c r="M594" s="2"/>
      <c r="N594" s="2"/>
      <c r="O594" s="2"/>
      <c r="P594" s="2"/>
      <c r="Q594" s="2"/>
      <c r="R594" s="2"/>
      <c r="S594" s="2"/>
    </row>
    <row r="595" spans="11:19" ht="14.25" customHeight="1" x14ac:dyDescent="0.35">
      <c r="K595" s="2"/>
      <c r="L595" s="2"/>
      <c r="M595" s="2"/>
      <c r="N595" s="2"/>
      <c r="O595" s="2"/>
      <c r="P595" s="2"/>
      <c r="Q595" s="2"/>
      <c r="R595" s="2"/>
      <c r="S595" s="2"/>
    </row>
    <row r="596" spans="11:19" ht="14.25" customHeight="1" x14ac:dyDescent="0.35">
      <c r="K596" s="2"/>
      <c r="L596" s="2"/>
      <c r="M596" s="2"/>
      <c r="N596" s="2"/>
      <c r="O596" s="2"/>
      <c r="P596" s="2"/>
      <c r="Q596" s="2"/>
      <c r="R596" s="2"/>
      <c r="S596" s="2"/>
    </row>
    <row r="597" spans="11:19" ht="14.25" customHeight="1" x14ac:dyDescent="0.35">
      <c r="K597" s="2"/>
      <c r="L597" s="2"/>
      <c r="M597" s="2"/>
      <c r="N597" s="2"/>
      <c r="O597" s="2"/>
      <c r="P597" s="2"/>
      <c r="Q597" s="2"/>
      <c r="R597" s="2"/>
      <c r="S597" s="2"/>
    </row>
    <row r="598" spans="11:19" ht="14.25" customHeight="1" x14ac:dyDescent="0.35">
      <c r="K598" s="2"/>
      <c r="L598" s="2"/>
      <c r="M598" s="2"/>
      <c r="N598" s="2"/>
      <c r="O598" s="2"/>
      <c r="P598" s="2"/>
      <c r="Q598" s="2"/>
      <c r="R598" s="2"/>
      <c r="S598" s="2"/>
    </row>
    <row r="599" spans="11:19" ht="14.25" customHeight="1" x14ac:dyDescent="0.35">
      <c r="K599" s="2"/>
      <c r="L599" s="2"/>
      <c r="M599" s="2"/>
      <c r="N599" s="2"/>
      <c r="O599" s="2"/>
      <c r="P599" s="2"/>
      <c r="Q599" s="2"/>
      <c r="R599" s="2"/>
      <c r="S599" s="2"/>
    </row>
    <row r="600" spans="11:19" ht="14.25" customHeight="1" x14ac:dyDescent="0.35">
      <c r="K600" s="2"/>
      <c r="L600" s="2"/>
      <c r="M600" s="2"/>
      <c r="N600" s="2"/>
      <c r="O600" s="2"/>
      <c r="P600" s="2"/>
      <c r="Q600" s="2"/>
      <c r="R600" s="2"/>
      <c r="S600" s="2"/>
    </row>
    <row r="601" spans="11:19" ht="14.25" customHeight="1" x14ac:dyDescent="0.35">
      <c r="K601" s="2"/>
      <c r="L601" s="2"/>
      <c r="M601" s="2"/>
      <c r="N601" s="2"/>
      <c r="O601" s="2"/>
      <c r="P601" s="2"/>
      <c r="Q601" s="2"/>
      <c r="R601" s="2"/>
      <c r="S601" s="2"/>
    </row>
    <row r="602" spans="11:19" ht="14.25" customHeight="1" x14ac:dyDescent="0.35">
      <c r="K602" s="2"/>
      <c r="L602" s="2"/>
      <c r="M602" s="2"/>
      <c r="N602" s="2"/>
      <c r="O602" s="2"/>
      <c r="P602" s="2"/>
      <c r="Q602" s="2"/>
      <c r="R602" s="2"/>
      <c r="S602" s="2"/>
    </row>
    <row r="603" spans="11:19" ht="14.25" customHeight="1" x14ac:dyDescent="0.35">
      <c r="K603" s="2"/>
      <c r="L603" s="2"/>
      <c r="M603" s="2"/>
      <c r="N603" s="2"/>
      <c r="O603" s="2"/>
      <c r="P603" s="2"/>
      <c r="Q603" s="2"/>
      <c r="R603" s="2"/>
      <c r="S603" s="2"/>
    </row>
    <row r="604" spans="11:19" ht="14.25" customHeight="1" x14ac:dyDescent="0.35">
      <c r="K604" s="2"/>
      <c r="L604" s="2"/>
      <c r="M604" s="2"/>
      <c r="N604" s="2"/>
      <c r="O604" s="2"/>
      <c r="P604" s="2"/>
      <c r="Q604" s="2"/>
      <c r="R604" s="2"/>
      <c r="S604" s="2"/>
    </row>
    <row r="605" spans="11:19" ht="14.25" customHeight="1" x14ac:dyDescent="0.35">
      <c r="K605" s="2"/>
      <c r="L605" s="2"/>
      <c r="M605" s="2"/>
      <c r="N605" s="2"/>
      <c r="O605" s="2"/>
      <c r="P605" s="2"/>
      <c r="Q605" s="2"/>
      <c r="R605" s="2"/>
      <c r="S605" s="2"/>
    </row>
    <row r="606" spans="11:19" ht="14.25" customHeight="1" x14ac:dyDescent="0.35">
      <c r="K606" s="2"/>
      <c r="L606" s="2"/>
      <c r="M606" s="2"/>
      <c r="N606" s="2"/>
      <c r="O606" s="2"/>
      <c r="P606" s="2"/>
      <c r="Q606" s="2"/>
      <c r="R606" s="2"/>
      <c r="S606" s="2"/>
    </row>
    <row r="607" spans="11:19" ht="14.25" customHeight="1" x14ac:dyDescent="0.35">
      <c r="K607" s="2"/>
      <c r="L607" s="2"/>
      <c r="M607" s="2"/>
      <c r="N607" s="2"/>
      <c r="O607" s="2"/>
      <c r="P607" s="2"/>
      <c r="Q607" s="2"/>
      <c r="R607" s="2"/>
      <c r="S607" s="2"/>
    </row>
    <row r="608" spans="11:19" ht="14.25" customHeight="1" x14ac:dyDescent="0.35">
      <c r="K608" s="2"/>
      <c r="L608" s="2"/>
      <c r="M608" s="2"/>
      <c r="N608" s="2"/>
      <c r="O608" s="2"/>
      <c r="P608" s="2"/>
      <c r="Q608" s="2"/>
      <c r="R608" s="2"/>
      <c r="S608" s="2"/>
    </row>
    <row r="609" spans="11:19" ht="14.25" customHeight="1" x14ac:dyDescent="0.35">
      <c r="K609" s="2"/>
      <c r="L609" s="2"/>
      <c r="M609" s="2"/>
      <c r="N609" s="2"/>
      <c r="O609" s="2"/>
      <c r="P609" s="2"/>
      <c r="Q609" s="2"/>
      <c r="R609" s="2"/>
      <c r="S609" s="2"/>
    </row>
    <row r="610" spans="11:19" ht="14.25" customHeight="1" x14ac:dyDescent="0.35">
      <c r="K610" s="2"/>
      <c r="L610" s="2"/>
      <c r="M610" s="2"/>
      <c r="N610" s="2"/>
      <c r="O610" s="2"/>
      <c r="P610" s="2"/>
      <c r="Q610" s="2"/>
      <c r="R610" s="2"/>
      <c r="S610" s="2"/>
    </row>
    <row r="611" spans="11:19" ht="14.25" customHeight="1" x14ac:dyDescent="0.35">
      <c r="K611" s="2"/>
      <c r="L611" s="2"/>
      <c r="M611" s="2"/>
      <c r="N611" s="2"/>
      <c r="O611" s="2"/>
      <c r="P611" s="2"/>
      <c r="Q611" s="2"/>
      <c r="R611" s="2"/>
      <c r="S611" s="2"/>
    </row>
    <row r="612" spans="11:19" ht="14.25" customHeight="1" x14ac:dyDescent="0.35">
      <c r="K612" s="2"/>
      <c r="L612" s="2"/>
      <c r="M612" s="2"/>
      <c r="N612" s="2"/>
      <c r="O612" s="2"/>
      <c r="P612" s="2"/>
      <c r="Q612" s="2"/>
      <c r="R612" s="2"/>
      <c r="S612" s="2"/>
    </row>
    <row r="613" spans="11:19" ht="14.25" customHeight="1" x14ac:dyDescent="0.35">
      <c r="K613" s="2"/>
      <c r="L613" s="2"/>
      <c r="M613" s="2"/>
      <c r="N613" s="2"/>
      <c r="O613" s="2"/>
      <c r="P613" s="2"/>
      <c r="Q613" s="2"/>
      <c r="R613" s="2"/>
      <c r="S613" s="2"/>
    </row>
    <row r="614" spans="11:19" ht="14.25" customHeight="1" x14ac:dyDescent="0.35">
      <c r="K614" s="2"/>
      <c r="L614" s="2"/>
      <c r="M614" s="2"/>
      <c r="N614" s="2"/>
      <c r="O614" s="2"/>
      <c r="P614" s="2"/>
      <c r="Q614" s="2"/>
      <c r="R614" s="2"/>
      <c r="S614" s="2"/>
    </row>
    <row r="615" spans="11:19" ht="14.25" customHeight="1" x14ac:dyDescent="0.35">
      <c r="K615" s="2"/>
      <c r="L615" s="2"/>
      <c r="M615" s="2"/>
      <c r="N615" s="2"/>
      <c r="O615" s="2"/>
      <c r="P615" s="2"/>
      <c r="Q615" s="2"/>
      <c r="R615" s="2"/>
      <c r="S615" s="2"/>
    </row>
    <row r="616" spans="11:19" ht="14.25" customHeight="1" x14ac:dyDescent="0.35">
      <c r="K616" s="2"/>
      <c r="L616" s="2"/>
      <c r="M616" s="2"/>
      <c r="N616" s="2"/>
      <c r="O616" s="2"/>
      <c r="P616" s="2"/>
      <c r="Q616" s="2"/>
      <c r="R616" s="2"/>
      <c r="S616" s="2"/>
    </row>
    <row r="617" spans="11:19" ht="14.25" customHeight="1" x14ac:dyDescent="0.35">
      <c r="K617" s="2"/>
      <c r="L617" s="2"/>
      <c r="M617" s="2"/>
      <c r="N617" s="2"/>
      <c r="O617" s="2"/>
      <c r="P617" s="2"/>
      <c r="Q617" s="2"/>
      <c r="R617" s="2"/>
      <c r="S617" s="2"/>
    </row>
    <row r="618" spans="11:19" ht="14.25" customHeight="1" x14ac:dyDescent="0.35">
      <c r="K618" s="2"/>
      <c r="L618" s="2"/>
      <c r="M618" s="2"/>
      <c r="N618" s="2"/>
      <c r="O618" s="2"/>
      <c r="P618" s="2"/>
      <c r="Q618" s="2"/>
      <c r="R618" s="2"/>
      <c r="S618" s="2"/>
    </row>
    <row r="619" spans="11:19" ht="14.25" customHeight="1" x14ac:dyDescent="0.35">
      <c r="K619" s="2"/>
      <c r="L619" s="2"/>
      <c r="M619" s="2"/>
      <c r="N619" s="2"/>
      <c r="O619" s="2"/>
      <c r="P619" s="2"/>
      <c r="Q619" s="2"/>
      <c r="R619" s="2"/>
      <c r="S619" s="2"/>
    </row>
    <row r="620" spans="11:19" ht="14.25" customHeight="1" x14ac:dyDescent="0.35">
      <c r="K620" s="2"/>
      <c r="L620" s="2"/>
      <c r="M620" s="2"/>
      <c r="N620" s="2"/>
      <c r="O620" s="2"/>
      <c r="P620" s="2"/>
      <c r="Q620" s="2"/>
      <c r="R620" s="2"/>
      <c r="S620" s="2"/>
    </row>
    <row r="621" spans="11:19" ht="14.25" customHeight="1" x14ac:dyDescent="0.35">
      <c r="K621" s="2"/>
      <c r="L621" s="2"/>
      <c r="M621" s="2"/>
      <c r="N621" s="2"/>
      <c r="O621" s="2"/>
      <c r="P621" s="2"/>
      <c r="Q621" s="2"/>
      <c r="R621" s="2"/>
      <c r="S621" s="2"/>
    </row>
    <row r="622" spans="11:19" ht="14.25" customHeight="1" x14ac:dyDescent="0.35">
      <c r="K622" s="2"/>
      <c r="L622" s="2"/>
      <c r="M622" s="2"/>
      <c r="N622" s="2"/>
      <c r="O622" s="2"/>
      <c r="P622" s="2"/>
      <c r="Q622" s="2"/>
      <c r="R622" s="2"/>
      <c r="S622" s="2"/>
    </row>
    <row r="623" spans="11:19" ht="14.25" customHeight="1" x14ac:dyDescent="0.35">
      <c r="K623" s="2"/>
      <c r="L623" s="2"/>
      <c r="M623" s="2"/>
      <c r="N623" s="2"/>
      <c r="O623" s="2"/>
      <c r="P623" s="2"/>
      <c r="Q623" s="2"/>
      <c r="R623" s="2"/>
      <c r="S623" s="2"/>
    </row>
    <row r="624" spans="11:19" ht="14.25" customHeight="1" x14ac:dyDescent="0.35">
      <c r="K624" s="2"/>
      <c r="L624" s="2"/>
      <c r="M624" s="2"/>
      <c r="N624" s="2"/>
      <c r="O624" s="2"/>
      <c r="P624" s="2"/>
      <c r="Q624" s="2"/>
      <c r="R624" s="2"/>
      <c r="S624" s="2"/>
    </row>
    <row r="625" spans="11:19" ht="14.25" customHeight="1" x14ac:dyDescent="0.35">
      <c r="K625" s="2"/>
      <c r="L625" s="2"/>
      <c r="M625" s="2"/>
      <c r="N625" s="2"/>
      <c r="O625" s="2"/>
      <c r="P625" s="2"/>
      <c r="Q625" s="2"/>
      <c r="R625" s="2"/>
      <c r="S625" s="2"/>
    </row>
    <row r="626" spans="11:19" ht="14.25" customHeight="1" x14ac:dyDescent="0.35">
      <c r="K626" s="2"/>
      <c r="L626" s="2"/>
      <c r="M626" s="2"/>
      <c r="N626" s="2"/>
      <c r="O626" s="2"/>
      <c r="P626" s="2"/>
      <c r="Q626" s="2"/>
      <c r="R626" s="2"/>
      <c r="S626" s="2"/>
    </row>
    <row r="627" spans="11:19" ht="14.25" customHeight="1" x14ac:dyDescent="0.35">
      <c r="K627" s="2"/>
      <c r="L627" s="2"/>
      <c r="M627" s="2"/>
      <c r="N627" s="2"/>
      <c r="O627" s="2"/>
      <c r="P627" s="2"/>
      <c r="Q627" s="2"/>
      <c r="R627" s="2"/>
      <c r="S627" s="2"/>
    </row>
    <row r="628" spans="11:19" ht="14.25" customHeight="1" x14ac:dyDescent="0.35">
      <c r="K628" s="2"/>
      <c r="L628" s="2"/>
      <c r="M628" s="2"/>
      <c r="N628" s="2"/>
      <c r="O628" s="2"/>
      <c r="P628" s="2"/>
      <c r="Q628" s="2"/>
      <c r="R628" s="2"/>
      <c r="S628" s="2"/>
    </row>
    <row r="629" spans="11:19" ht="14.25" customHeight="1" x14ac:dyDescent="0.35">
      <c r="K629" s="2"/>
      <c r="L629" s="2"/>
      <c r="M629" s="2"/>
      <c r="N629" s="2"/>
      <c r="O629" s="2"/>
      <c r="P629" s="2"/>
      <c r="Q629" s="2"/>
      <c r="R629" s="2"/>
      <c r="S629" s="2"/>
    </row>
    <row r="630" spans="11:19" ht="14.25" customHeight="1" x14ac:dyDescent="0.35">
      <c r="K630" s="2"/>
      <c r="L630" s="2"/>
      <c r="M630" s="2"/>
      <c r="N630" s="2"/>
      <c r="O630" s="2"/>
      <c r="P630" s="2"/>
      <c r="Q630" s="2"/>
      <c r="R630" s="2"/>
      <c r="S630" s="2"/>
    </row>
    <row r="631" spans="11:19" ht="14.25" customHeight="1" x14ac:dyDescent="0.35">
      <c r="K631" s="2"/>
      <c r="L631" s="2"/>
      <c r="M631" s="2"/>
      <c r="N631" s="2"/>
      <c r="O631" s="2"/>
      <c r="P631" s="2"/>
      <c r="Q631" s="2"/>
      <c r="R631" s="2"/>
      <c r="S631" s="2"/>
    </row>
    <row r="632" spans="11:19" ht="14.25" customHeight="1" x14ac:dyDescent="0.35">
      <c r="K632" s="2"/>
      <c r="L632" s="2"/>
      <c r="M632" s="2"/>
      <c r="N632" s="2"/>
      <c r="O632" s="2"/>
      <c r="P632" s="2"/>
      <c r="Q632" s="2"/>
      <c r="R632" s="2"/>
      <c r="S632" s="2"/>
    </row>
    <row r="633" spans="11:19" ht="14.25" customHeight="1" x14ac:dyDescent="0.35">
      <c r="K633" s="2"/>
      <c r="L633" s="2"/>
      <c r="M633" s="2"/>
      <c r="N633" s="2"/>
      <c r="O633" s="2"/>
      <c r="P633" s="2"/>
      <c r="Q633" s="2"/>
      <c r="R633" s="2"/>
      <c r="S633" s="2"/>
    </row>
    <row r="634" spans="11:19" ht="14.25" customHeight="1" x14ac:dyDescent="0.35">
      <c r="K634" s="2"/>
      <c r="L634" s="2"/>
      <c r="M634" s="2"/>
      <c r="N634" s="2"/>
      <c r="O634" s="2"/>
      <c r="P634" s="2"/>
      <c r="Q634" s="2"/>
      <c r="R634" s="2"/>
      <c r="S634" s="2"/>
    </row>
    <row r="635" spans="11:19" ht="14.25" customHeight="1" x14ac:dyDescent="0.35">
      <c r="K635" s="2"/>
      <c r="L635" s="2"/>
      <c r="M635" s="2"/>
      <c r="N635" s="2"/>
      <c r="O635" s="2"/>
      <c r="P635" s="2"/>
      <c r="Q635" s="2"/>
      <c r="R635" s="2"/>
      <c r="S635" s="2"/>
    </row>
    <row r="636" spans="11:19" ht="14.25" customHeight="1" x14ac:dyDescent="0.35">
      <c r="K636" s="2"/>
      <c r="L636" s="2"/>
      <c r="M636" s="2"/>
      <c r="N636" s="2"/>
      <c r="O636" s="2"/>
      <c r="P636" s="2"/>
      <c r="Q636" s="2"/>
      <c r="R636" s="2"/>
      <c r="S636" s="2"/>
    </row>
    <row r="637" spans="11:19" ht="14.25" customHeight="1" x14ac:dyDescent="0.35">
      <c r="K637" s="2"/>
      <c r="L637" s="2"/>
      <c r="M637" s="2"/>
      <c r="N637" s="2"/>
      <c r="O637" s="2"/>
      <c r="P637" s="2"/>
      <c r="Q637" s="2"/>
      <c r="R637" s="2"/>
      <c r="S637" s="2"/>
    </row>
    <row r="638" spans="11:19" ht="14.25" customHeight="1" x14ac:dyDescent="0.35">
      <c r="K638" s="2"/>
      <c r="L638" s="2"/>
      <c r="M638" s="2"/>
      <c r="N638" s="2"/>
      <c r="O638" s="2"/>
      <c r="P638" s="2"/>
      <c r="Q638" s="2"/>
      <c r="R638" s="2"/>
      <c r="S638" s="2"/>
    </row>
    <row r="639" spans="11:19" ht="14.25" customHeight="1" x14ac:dyDescent="0.35">
      <c r="K639" s="2"/>
      <c r="L639" s="2"/>
      <c r="M639" s="2"/>
      <c r="N639" s="2"/>
      <c r="O639" s="2"/>
      <c r="P639" s="2"/>
      <c r="Q639" s="2"/>
      <c r="R639" s="2"/>
      <c r="S639" s="2"/>
    </row>
    <row r="640" spans="11:19" ht="14.25" customHeight="1" x14ac:dyDescent="0.35">
      <c r="K640" s="2"/>
      <c r="L640" s="2"/>
      <c r="M640" s="2"/>
      <c r="N640" s="2"/>
      <c r="O640" s="2"/>
      <c r="P640" s="2"/>
      <c r="Q640" s="2"/>
      <c r="R640" s="2"/>
      <c r="S640" s="2"/>
    </row>
    <row r="641" spans="11:19" ht="14.25" customHeight="1" x14ac:dyDescent="0.35">
      <c r="K641" s="2"/>
      <c r="L641" s="2"/>
      <c r="M641" s="2"/>
      <c r="N641" s="2"/>
      <c r="O641" s="2"/>
      <c r="P641" s="2"/>
      <c r="Q641" s="2"/>
      <c r="R641" s="2"/>
      <c r="S641" s="2"/>
    </row>
    <row r="642" spans="11:19" ht="14.25" customHeight="1" x14ac:dyDescent="0.35">
      <c r="K642" s="2"/>
      <c r="L642" s="2"/>
      <c r="M642" s="2"/>
      <c r="N642" s="2"/>
      <c r="O642" s="2"/>
      <c r="P642" s="2"/>
      <c r="Q642" s="2"/>
      <c r="R642" s="2"/>
      <c r="S642" s="2"/>
    </row>
    <row r="643" spans="11:19" ht="14.25" customHeight="1" x14ac:dyDescent="0.35">
      <c r="K643" s="2"/>
      <c r="L643" s="2"/>
      <c r="M643" s="2"/>
      <c r="N643" s="2"/>
      <c r="O643" s="2"/>
      <c r="P643" s="2"/>
      <c r="Q643" s="2"/>
      <c r="R643" s="2"/>
      <c r="S643" s="2"/>
    </row>
    <row r="644" spans="11:19" ht="14.25" customHeight="1" x14ac:dyDescent="0.35">
      <c r="K644" s="2"/>
      <c r="L644" s="2"/>
      <c r="M644" s="2"/>
      <c r="N644" s="2"/>
      <c r="O644" s="2"/>
      <c r="P644" s="2"/>
      <c r="Q644" s="2"/>
      <c r="R644" s="2"/>
      <c r="S644" s="2"/>
    </row>
    <row r="645" spans="11:19" ht="14.25" customHeight="1" x14ac:dyDescent="0.35">
      <c r="K645" s="2"/>
      <c r="L645" s="2"/>
      <c r="M645" s="2"/>
      <c r="N645" s="2"/>
      <c r="O645" s="2"/>
      <c r="P645" s="2"/>
      <c r="Q645" s="2"/>
      <c r="R645" s="2"/>
      <c r="S645" s="2"/>
    </row>
    <row r="646" spans="11:19" ht="14.25" customHeight="1" x14ac:dyDescent="0.35">
      <c r="K646" s="2"/>
      <c r="L646" s="2"/>
      <c r="M646" s="2"/>
      <c r="N646" s="2"/>
      <c r="O646" s="2"/>
      <c r="P646" s="2"/>
      <c r="Q646" s="2"/>
      <c r="R646" s="2"/>
      <c r="S646" s="2"/>
    </row>
    <row r="647" spans="11:19" ht="14.25" customHeight="1" x14ac:dyDescent="0.35">
      <c r="K647" s="2"/>
      <c r="L647" s="2"/>
      <c r="M647" s="2"/>
      <c r="N647" s="2"/>
      <c r="O647" s="2"/>
      <c r="P647" s="2"/>
      <c r="Q647" s="2"/>
      <c r="R647" s="2"/>
      <c r="S647" s="2"/>
    </row>
    <row r="648" spans="11:19" ht="14.25" customHeight="1" x14ac:dyDescent="0.35">
      <c r="K648" s="2"/>
      <c r="L648" s="2"/>
      <c r="M648" s="2"/>
      <c r="N648" s="2"/>
      <c r="O648" s="2"/>
      <c r="P648" s="2"/>
      <c r="Q648" s="2"/>
      <c r="R648" s="2"/>
      <c r="S648" s="2"/>
    </row>
    <row r="649" spans="11:19" ht="14.25" customHeight="1" x14ac:dyDescent="0.35">
      <c r="K649" s="2"/>
      <c r="L649" s="2"/>
      <c r="M649" s="2"/>
      <c r="N649" s="2"/>
      <c r="O649" s="2"/>
      <c r="P649" s="2"/>
      <c r="Q649" s="2"/>
      <c r="R649" s="2"/>
      <c r="S649" s="2"/>
    </row>
    <row r="650" spans="11:19" ht="14.25" customHeight="1" x14ac:dyDescent="0.35">
      <c r="K650" s="2"/>
      <c r="L650" s="2"/>
      <c r="M650" s="2"/>
      <c r="N650" s="2"/>
      <c r="O650" s="2"/>
      <c r="P650" s="2"/>
      <c r="Q650" s="2"/>
      <c r="R650" s="2"/>
      <c r="S650" s="2"/>
    </row>
    <row r="651" spans="11:19" ht="14.25" customHeight="1" x14ac:dyDescent="0.35">
      <c r="K651" s="2"/>
      <c r="L651" s="2"/>
      <c r="M651" s="2"/>
      <c r="N651" s="2"/>
      <c r="O651" s="2"/>
      <c r="P651" s="2"/>
      <c r="Q651" s="2"/>
      <c r="R651" s="2"/>
      <c r="S651" s="2"/>
    </row>
    <row r="652" spans="11:19" ht="14.25" customHeight="1" x14ac:dyDescent="0.35">
      <c r="K652" s="2"/>
      <c r="L652" s="2"/>
      <c r="M652" s="2"/>
      <c r="N652" s="2"/>
      <c r="O652" s="2"/>
      <c r="P652" s="2"/>
      <c r="Q652" s="2"/>
      <c r="R652" s="2"/>
      <c r="S652" s="2"/>
    </row>
    <row r="653" spans="11:19" ht="14.25" customHeight="1" x14ac:dyDescent="0.35">
      <c r="K653" s="2"/>
      <c r="L653" s="2"/>
      <c r="M653" s="2"/>
      <c r="N653" s="2"/>
      <c r="O653" s="2"/>
      <c r="P653" s="2"/>
      <c r="Q653" s="2"/>
      <c r="R653" s="2"/>
      <c r="S653" s="2"/>
    </row>
    <row r="654" spans="11:19" ht="14.25" customHeight="1" x14ac:dyDescent="0.35">
      <c r="K654" s="2"/>
      <c r="L654" s="2"/>
      <c r="M654" s="2"/>
      <c r="N654" s="2"/>
      <c r="O654" s="2"/>
      <c r="P654" s="2"/>
      <c r="Q654" s="2"/>
      <c r="R654" s="2"/>
      <c r="S654" s="2"/>
    </row>
    <row r="655" spans="11:19" ht="14.25" customHeight="1" x14ac:dyDescent="0.35">
      <c r="K655" s="2"/>
      <c r="L655" s="2"/>
      <c r="M655" s="2"/>
      <c r="N655" s="2"/>
      <c r="O655" s="2"/>
      <c r="P655" s="2"/>
      <c r="Q655" s="2"/>
      <c r="R655" s="2"/>
      <c r="S655" s="2"/>
    </row>
    <row r="656" spans="11:19" ht="14.25" customHeight="1" x14ac:dyDescent="0.35">
      <c r="K656" s="2"/>
      <c r="L656" s="2"/>
      <c r="M656" s="2"/>
      <c r="N656" s="2"/>
      <c r="O656" s="2"/>
      <c r="P656" s="2"/>
      <c r="Q656" s="2"/>
      <c r="R656" s="2"/>
      <c r="S656" s="2"/>
    </row>
    <row r="657" spans="11:19" ht="14.25" customHeight="1" x14ac:dyDescent="0.35">
      <c r="K657" s="2"/>
      <c r="L657" s="2"/>
      <c r="M657" s="2"/>
      <c r="N657" s="2"/>
      <c r="O657" s="2"/>
      <c r="P657" s="2"/>
      <c r="Q657" s="2"/>
      <c r="R657" s="2"/>
      <c r="S657" s="2"/>
    </row>
    <row r="658" spans="11:19" ht="14.25" customHeight="1" x14ac:dyDescent="0.35">
      <c r="K658" s="2"/>
      <c r="L658" s="2"/>
      <c r="M658" s="2"/>
      <c r="N658" s="2"/>
      <c r="O658" s="2"/>
      <c r="P658" s="2"/>
      <c r="Q658" s="2"/>
      <c r="R658" s="2"/>
      <c r="S658" s="2"/>
    </row>
    <row r="659" spans="11:19" ht="14.25" customHeight="1" x14ac:dyDescent="0.35">
      <c r="K659" s="2"/>
      <c r="L659" s="2"/>
      <c r="M659" s="2"/>
      <c r="N659" s="2"/>
      <c r="O659" s="2"/>
      <c r="P659" s="2"/>
      <c r="Q659" s="2"/>
      <c r="R659" s="2"/>
      <c r="S659" s="2"/>
    </row>
    <row r="660" spans="11:19" ht="14.25" customHeight="1" x14ac:dyDescent="0.35">
      <c r="K660" s="2"/>
      <c r="L660" s="2"/>
      <c r="M660" s="2"/>
      <c r="N660" s="2"/>
      <c r="O660" s="2"/>
      <c r="P660" s="2"/>
      <c r="Q660" s="2"/>
      <c r="R660" s="2"/>
      <c r="S660" s="2"/>
    </row>
    <row r="661" spans="11:19" ht="14.25" customHeight="1" x14ac:dyDescent="0.35">
      <c r="K661" s="2"/>
      <c r="L661" s="2"/>
      <c r="M661" s="2"/>
      <c r="N661" s="2"/>
      <c r="O661" s="2"/>
      <c r="P661" s="2"/>
      <c r="Q661" s="2"/>
      <c r="R661" s="2"/>
      <c r="S661" s="2"/>
    </row>
    <row r="662" spans="11:19" ht="14.25" customHeight="1" x14ac:dyDescent="0.35">
      <c r="K662" s="2"/>
      <c r="L662" s="2"/>
      <c r="M662" s="2"/>
      <c r="N662" s="2"/>
      <c r="O662" s="2"/>
      <c r="P662" s="2"/>
      <c r="Q662" s="2"/>
      <c r="R662" s="2"/>
      <c r="S662" s="2"/>
    </row>
    <row r="663" spans="11:19" ht="14.25" customHeight="1" x14ac:dyDescent="0.35">
      <c r="K663" s="2"/>
      <c r="L663" s="2"/>
      <c r="M663" s="2"/>
      <c r="N663" s="2"/>
      <c r="O663" s="2"/>
      <c r="P663" s="2"/>
      <c r="Q663" s="2"/>
      <c r="R663" s="2"/>
      <c r="S663" s="2"/>
    </row>
    <row r="664" spans="11:19" ht="14.25" customHeight="1" x14ac:dyDescent="0.35">
      <c r="K664" s="2"/>
      <c r="L664" s="2"/>
      <c r="M664" s="2"/>
      <c r="N664" s="2"/>
      <c r="O664" s="2"/>
      <c r="P664" s="2"/>
      <c r="Q664" s="2"/>
      <c r="R664" s="2"/>
      <c r="S664" s="2"/>
    </row>
    <row r="665" spans="11:19" ht="14.25" customHeight="1" x14ac:dyDescent="0.35">
      <c r="K665" s="2"/>
      <c r="L665" s="2"/>
      <c r="M665" s="2"/>
      <c r="N665" s="2"/>
      <c r="O665" s="2"/>
      <c r="P665" s="2"/>
      <c r="Q665" s="2"/>
      <c r="R665" s="2"/>
      <c r="S665" s="2"/>
    </row>
    <row r="666" spans="11:19" ht="14.25" customHeight="1" x14ac:dyDescent="0.35">
      <c r="K666" s="2"/>
      <c r="L666" s="2"/>
      <c r="M666" s="2"/>
      <c r="N666" s="2"/>
      <c r="O666" s="2"/>
      <c r="P666" s="2"/>
      <c r="Q666" s="2"/>
      <c r="R666" s="2"/>
      <c r="S666" s="2"/>
    </row>
    <row r="667" spans="11:19" ht="14.25" customHeight="1" x14ac:dyDescent="0.35">
      <c r="K667" s="2"/>
      <c r="L667" s="2"/>
      <c r="M667" s="2"/>
      <c r="N667" s="2"/>
      <c r="O667" s="2"/>
      <c r="P667" s="2"/>
      <c r="Q667" s="2"/>
      <c r="R667" s="2"/>
      <c r="S667" s="2"/>
    </row>
    <row r="668" spans="11:19" ht="14.25" customHeight="1" x14ac:dyDescent="0.35">
      <c r="K668" s="2"/>
      <c r="L668" s="2"/>
      <c r="M668" s="2"/>
      <c r="N668" s="2"/>
      <c r="O668" s="2"/>
      <c r="P668" s="2"/>
      <c r="Q668" s="2"/>
      <c r="R668" s="2"/>
      <c r="S668" s="2"/>
    </row>
    <row r="669" spans="11:19" ht="14.25" customHeight="1" x14ac:dyDescent="0.35">
      <c r="K669" s="2"/>
      <c r="L669" s="2"/>
      <c r="M669" s="2"/>
      <c r="N669" s="2"/>
      <c r="O669" s="2"/>
      <c r="P669" s="2"/>
      <c r="Q669" s="2"/>
      <c r="R669" s="2"/>
      <c r="S669" s="2"/>
    </row>
    <row r="670" spans="11:19" ht="14.25" customHeight="1" x14ac:dyDescent="0.35">
      <c r="K670" s="2"/>
      <c r="L670" s="2"/>
      <c r="M670" s="2"/>
      <c r="N670" s="2"/>
      <c r="O670" s="2"/>
      <c r="P670" s="2"/>
      <c r="Q670" s="2"/>
      <c r="R670" s="2"/>
      <c r="S670" s="2"/>
    </row>
    <row r="671" spans="11:19" ht="14.25" customHeight="1" x14ac:dyDescent="0.35">
      <c r="K671" s="2"/>
      <c r="L671" s="2"/>
      <c r="M671" s="2"/>
      <c r="N671" s="2"/>
      <c r="O671" s="2"/>
      <c r="P671" s="2"/>
      <c r="Q671" s="2"/>
      <c r="R671" s="2"/>
      <c r="S671" s="2"/>
    </row>
    <row r="672" spans="11:19" ht="14.25" customHeight="1" x14ac:dyDescent="0.35">
      <c r="K672" s="2"/>
      <c r="L672" s="2"/>
      <c r="M672" s="2"/>
      <c r="N672" s="2"/>
      <c r="O672" s="2"/>
      <c r="P672" s="2"/>
      <c r="Q672" s="2"/>
      <c r="R672" s="2"/>
      <c r="S672" s="2"/>
    </row>
    <row r="673" spans="11:19" ht="14.25" customHeight="1" x14ac:dyDescent="0.35">
      <c r="K673" s="2"/>
      <c r="L673" s="2"/>
      <c r="M673" s="2"/>
      <c r="N673" s="2"/>
      <c r="O673" s="2"/>
      <c r="P673" s="2"/>
      <c r="Q673" s="2"/>
      <c r="R673" s="2"/>
      <c r="S673" s="2"/>
    </row>
    <row r="674" spans="11:19" ht="14.25" customHeight="1" x14ac:dyDescent="0.35">
      <c r="K674" s="2"/>
      <c r="L674" s="2"/>
      <c r="M674" s="2"/>
      <c r="N674" s="2"/>
      <c r="O674" s="2"/>
      <c r="P674" s="2"/>
      <c r="Q674" s="2"/>
      <c r="R674" s="2"/>
      <c r="S674" s="2"/>
    </row>
    <row r="675" spans="11:19" ht="14.25" customHeight="1" x14ac:dyDescent="0.35">
      <c r="K675" s="2"/>
      <c r="L675" s="2"/>
      <c r="M675" s="2"/>
      <c r="N675" s="2"/>
      <c r="O675" s="2"/>
      <c r="P675" s="2"/>
      <c r="Q675" s="2"/>
      <c r="R675" s="2"/>
      <c r="S675" s="2"/>
    </row>
    <row r="676" spans="11:19" ht="14.25" customHeight="1" x14ac:dyDescent="0.35">
      <c r="K676" s="2"/>
      <c r="L676" s="2"/>
      <c r="M676" s="2"/>
      <c r="N676" s="2"/>
      <c r="O676" s="2"/>
      <c r="P676" s="2"/>
      <c r="Q676" s="2"/>
      <c r="R676" s="2"/>
      <c r="S676" s="2"/>
    </row>
    <row r="677" spans="11:19" ht="14.25" customHeight="1" x14ac:dyDescent="0.35">
      <c r="K677" s="2"/>
      <c r="L677" s="2"/>
      <c r="M677" s="2"/>
      <c r="N677" s="2"/>
      <c r="O677" s="2"/>
      <c r="P677" s="2"/>
      <c r="Q677" s="2"/>
      <c r="R677" s="2"/>
      <c r="S677" s="2"/>
    </row>
    <row r="678" spans="11:19" ht="14.25" customHeight="1" x14ac:dyDescent="0.35">
      <c r="K678" s="2"/>
      <c r="L678" s="2"/>
      <c r="M678" s="2"/>
      <c r="N678" s="2"/>
      <c r="O678" s="2"/>
      <c r="P678" s="2"/>
      <c r="Q678" s="2"/>
      <c r="R678" s="2"/>
      <c r="S678" s="2"/>
    </row>
    <row r="679" spans="11:19" ht="14.25" customHeight="1" x14ac:dyDescent="0.35">
      <c r="K679" s="2"/>
      <c r="L679" s="2"/>
      <c r="M679" s="2"/>
      <c r="N679" s="2"/>
      <c r="O679" s="2"/>
      <c r="P679" s="2"/>
      <c r="Q679" s="2"/>
      <c r="R679" s="2"/>
      <c r="S679" s="2"/>
    </row>
    <row r="680" spans="11:19" ht="14.25" customHeight="1" x14ac:dyDescent="0.35">
      <c r="K680" s="2"/>
      <c r="L680" s="2"/>
      <c r="M680" s="2"/>
      <c r="N680" s="2"/>
      <c r="O680" s="2"/>
      <c r="P680" s="2"/>
      <c r="Q680" s="2"/>
      <c r="R680" s="2"/>
      <c r="S680" s="2"/>
    </row>
    <row r="681" spans="11:19" ht="14.25" customHeight="1" x14ac:dyDescent="0.35">
      <c r="K681" s="2"/>
      <c r="L681" s="2"/>
      <c r="M681" s="2"/>
      <c r="N681" s="2"/>
      <c r="O681" s="2"/>
      <c r="P681" s="2"/>
      <c r="Q681" s="2"/>
      <c r="R681" s="2"/>
      <c r="S681" s="2"/>
    </row>
    <row r="682" spans="11:19" ht="14.25" customHeight="1" x14ac:dyDescent="0.35">
      <c r="K682" s="2"/>
      <c r="L682" s="2"/>
      <c r="M682" s="2"/>
      <c r="N682" s="2"/>
      <c r="O682" s="2"/>
      <c r="P682" s="2"/>
      <c r="Q682" s="2"/>
      <c r="R682" s="2"/>
      <c r="S682" s="2"/>
    </row>
    <row r="683" spans="11:19" ht="14.25" customHeight="1" x14ac:dyDescent="0.35">
      <c r="K683" s="2"/>
      <c r="L683" s="2"/>
      <c r="M683" s="2"/>
      <c r="N683" s="2"/>
      <c r="O683" s="2"/>
      <c r="P683" s="2"/>
      <c r="Q683" s="2"/>
      <c r="R683" s="2"/>
      <c r="S683" s="2"/>
    </row>
    <row r="684" spans="11:19" ht="14.25" customHeight="1" x14ac:dyDescent="0.35">
      <c r="K684" s="2"/>
      <c r="L684" s="2"/>
      <c r="M684" s="2"/>
      <c r="N684" s="2"/>
      <c r="O684" s="2"/>
      <c r="P684" s="2"/>
      <c r="Q684" s="2"/>
      <c r="R684" s="2"/>
      <c r="S684" s="2"/>
    </row>
    <row r="685" spans="11:19" ht="14.25" customHeight="1" x14ac:dyDescent="0.35">
      <c r="K685" s="2"/>
      <c r="L685" s="2"/>
      <c r="M685" s="2"/>
      <c r="N685" s="2"/>
      <c r="O685" s="2"/>
      <c r="P685" s="2"/>
      <c r="Q685" s="2"/>
      <c r="R685" s="2"/>
      <c r="S685" s="2"/>
    </row>
    <row r="686" spans="11:19" ht="14.25" customHeight="1" x14ac:dyDescent="0.35">
      <c r="K686" s="2"/>
      <c r="L686" s="2"/>
      <c r="M686" s="2"/>
      <c r="N686" s="2"/>
      <c r="O686" s="2"/>
      <c r="P686" s="2"/>
      <c r="Q686" s="2"/>
      <c r="R686" s="2"/>
      <c r="S686" s="2"/>
    </row>
    <row r="687" spans="11:19" ht="14.25" customHeight="1" x14ac:dyDescent="0.35">
      <c r="K687" s="2"/>
      <c r="L687" s="2"/>
      <c r="M687" s="2"/>
      <c r="N687" s="2"/>
      <c r="O687" s="2"/>
      <c r="P687" s="2"/>
      <c r="Q687" s="2"/>
      <c r="R687" s="2"/>
      <c r="S687" s="2"/>
    </row>
    <row r="688" spans="11:19" ht="14.25" customHeight="1" x14ac:dyDescent="0.35">
      <c r="K688" s="2"/>
      <c r="L688" s="2"/>
      <c r="M688" s="2"/>
      <c r="N688" s="2"/>
      <c r="O688" s="2"/>
      <c r="P688" s="2"/>
      <c r="Q688" s="2"/>
      <c r="R688" s="2"/>
      <c r="S688" s="2"/>
    </row>
    <row r="689" spans="11:19" ht="14.25" customHeight="1" x14ac:dyDescent="0.35">
      <c r="K689" s="2"/>
      <c r="L689" s="2"/>
      <c r="M689" s="2"/>
      <c r="N689" s="2"/>
      <c r="O689" s="2"/>
      <c r="P689" s="2"/>
      <c r="Q689" s="2"/>
      <c r="R689" s="2"/>
      <c r="S689" s="2"/>
    </row>
    <row r="690" spans="11:19" ht="14.25" customHeight="1" x14ac:dyDescent="0.35">
      <c r="K690" s="2"/>
      <c r="L690" s="2"/>
      <c r="M690" s="2"/>
      <c r="N690" s="2"/>
      <c r="O690" s="2"/>
      <c r="P690" s="2"/>
      <c r="Q690" s="2"/>
      <c r="R690" s="2"/>
      <c r="S690" s="2"/>
    </row>
    <row r="691" spans="11:19" ht="14.25" customHeight="1" x14ac:dyDescent="0.35">
      <c r="K691" s="2"/>
      <c r="L691" s="2"/>
      <c r="M691" s="2"/>
      <c r="N691" s="2"/>
      <c r="O691" s="2"/>
      <c r="P691" s="2"/>
      <c r="Q691" s="2"/>
      <c r="R691" s="2"/>
      <c r="S691" s="2"/>
    </row>
    <row r="692" spans="11:19" ht="14.25" customHeight="1" x14ac:dyDescent="0.35">
      <c r="K692" s="2"/>
      <c r="L692" s="2"/>
      <c r="M692" s="2"/>
      <c r="N692" s="2"/>
      <c r="O692" s="2"/>
      <c r="P692" s="2"/>
      <c r="Q692" s="2"/>
      <c r="R692" s="2"/>
      <c r="S692" s="2"/>
    </row>
    <row r="693" spans="11:19" ht="14.25" customHeight="1" x14ac:dyDescent="0.35">
      <c r="K693" s="2"/>
      <c r="L693" s="2"/>
      <c r="M693" s="2"/>
      <c r="N693" s="2"/>
      <c r="O693" s="2"/>
      <c r="P693" s="2"/>
      <c r="Q693" s="2"/>
      <c r="R693" s="2"/>
      <c r="S693" s="2"/>
    </row>
    <row r="694" spans="11:19" ht="14.25" customHeight="1" x14ac:dyDescent="0.35">
      <c r="K694" s="2"/>
      <c r="L694" s="2"/>
      <c r="M694" s="2"/>
      <c r="N694" s="2"/>
      <c r="O694" s="2"/>
      <c r="P694" s="2"/>
      <c r="Q694" s="2"/>
      <c r="R694" s="2"/>
      <c r="S694" s="2"/>
    </row>
    <row r="695" spans="11:19" ht="14.25" customHeight="1" x14ac:dyDescent="0.35">
      <c r="K695" s="2"/>
      <c r="L695" s="2"/>
      <c r="M695" s="2"/>
      <c r="N695" s="2"/>
      <c r="O695" s="2"/>
      <c r="P695" s="2"/>
      <c r="Q695" s="2"/>
      <c r="R695" s="2"/>
      <c r="S695" s="2"/>
    </row>
    <row r="696" spans="11:19" ht="14.25" customHeight="1" x14ac:dyDescent="0.35">
      <c r="K696" s="2"/>
      <c r="L696" s="2"/>
      <c r="M696" s="2"/>
      <c r="N696" s="2"/>
      <c r="O696" s="2"/>
      <c r="P696" s="2"/>
      <c r="Q696" s="2"/>
      <c r="R696" s="2"/>
      <c r="S696" s="2"/>
    </row>
    <row r="697" spans="11:19" ht="14.25" customHeight="1" x14ac:dyDescent="0.35">
      <c r="K697" s="2"/>
      <c r="L697" s="2"/>
      <c r="M697" s="2"/>
      <c r="N697" s="2"/>
      <c r="O697" s="2"/>
      <c r="P697" s="2"/>
      <c r="Q697" s="2"/>
      <c r="R697" s="2"/>
      <c r="S697" s="2"/>
    </row>
    <row r="698" spans="11:19" ht="14.25" customHeight="1" x14ac:dyDescent="0.35">
      <c r="K698" s="2"/>
      <c r="L698" s="2"/>
      <c r="M698" s="2"/>
      <c r="N698" s="2"/>
      <c r="O698" s="2"/>
      <c r="P698" s="2"/>
      <c r="Q698" s="2"/>
      <c r="R698" s="2"/>
      <c r="S698" s="2"/>
    </row>
    <row r="699" spans="11:19" ht="14.25" customHeight="1" x14ac:dyDescent="0.35">
      <c r="K699" s="2"/>
      <c r="L699" s="2"/>
      <c r="M699" s="2"/>
      <c r="N699" s="2"/>
      <c r="O699" s="2"/>
      <c r="P699" s="2"/>
      <c r="Q699" s="2"/>
      <c r="R699" s="2"/>
      <c r="S699" s="2"/>
    </row>
    <row r="700" spans="11:19" ht="14.25" customHeight="1" x14ac:dyDescent="0.35">
      <c r="K700" s="2"/>
      <c r="L700" s="2"/>
      <c r="M700" s="2"/>
      <c r="N700" s="2"/>
      <c r="O700" s="2"/>
      <c r="P700" s="2"/>
      <c r="Q700" s="2"/>
      <c r="R700" s="2"/>
      <c r="S700" s="2"/>
    </row>
    <row r="701" spans="11:19" ht="14.25" customHeight="1" x14ac:dyDescent="0.35">
      <c r="K701" s="2"/>
      <c r="L701" s="2"/>
      <c r="M701" s="2"/>
      <c r="N701" s="2"/>
      <c r="O701" s="2"/>
      <c r="P701" s="2"/>
      <c r="Q701" s="2"/>
      <c r="R701" s="2"/>
      <c r="S701" s="2"/>
    </row>
    <row r="702" spans="11:19" ht="14.25" customHeight="1" x14ac:dyDescent="0.35">
      <c r="K702" s="2"/>
      <c r="L702" s="2"/>
      <c r="M702" s="2"/>
      <c r="N702" s="2"/>
      <c r="O702" s="2"/>
      <c r="P702" s="2"/>
      <c r="Q702" s="2"/>
      <c r="R702" s="2"/>
      <c r="S702" s="2"/>
    </row>
    <row r="703" spans="11:19" ht="14.25" customHeight="1" x14ac:dyDescent="0.35">
      <c r="K703" s="2"/>
      <c r="L703" s="2"/>
      <c r="M703" s="2"/>
      <c r="N703" s="2"/>
      <c r="O703" s="2"/>
      <c r="P703" s="2"/>
      <c r="Q703" s="2"/>
      <c r="R703" s="2"/>
      <c r="S703" s="2"/>
    </row>
    <row r="704" spans="11:19" ht="14.25" customHeight="1" x14ac:dyDescent="0.35">
      <c r="K704" s="2"/>
      <c r="L704" s="2"/>
      <c r="M704" s="2"/>
      <c r="N704" s="2"/>
      <c r="O704" s="2"/>
      <c r="P704" s="2"/>
      <c r="Q704" s="2"/>
      <c r="R704" s="2"/>
      <c r="S704" s="2"/>
    </row>
    <row r="705" spans="11:19" ht="14.25" customHeight="1" x14ac:dyDescent="0.35">
      <c r="K705" s="2"/>
      <c r="L705" s="2"/>
      <c r="M705" s="2"/>
      <c r="N705" s="2"/>
      <c r="O705" s="2"/>
      <c r="P705" s="2"/>
      <c r="Q705" s="2"/>
      <c r="R705" s="2"/>
      <c r="S705" s="2"/>
    </row>
    <row r="706" spans="11:19" ht="14.25" customHeight="1" x14ac:dyDescent="0.35">
      <c r="K706" s="2"/>
      <c r="L706" s="2"/>
      <c r="M706" s="2"/>
      <c r="N706" s="2"/>
      <c r="O706" s="2"/>
      <c r="P706" s="2"/>
      <c r="Q706" s="2"/>
      <c r="R706" s="2"/>
      <c r="S706" s="2"/>
    </row>
    <row r="707" spans="11:19" ht="14.25" customHeight="1" x14ac:dyDescent="0.35">
      <c r="K707" s="2"/>
      <c r="L707" s="2"/>
      <c r="M707" s="2"/>
      <c r="N707" s="2"/>
      <c r="O707" s="2"/>
      <c r="P707" s="2"/>
      <c r="Q707" s="2"/>
      <c r="R707" s="2"/>
      <c r="S707" s="2"/>
    </row>
    <row r="708" spans="11:19" ht="14.25" customHeight="1" x14ac:dyDescent="0.35">
      <c r="K708" s="2"/>
      <c r="L708" s="2"/>
      <c r="M708" s="2"/>
      <c r="N708" s="2"/>
      <c r="O708" s="2"/>
      <c r="P708" s="2"/>
      <c r="Q708" s="2"/>
      <c r="R708" s="2"/>
      <c r="S708" s="2"/>
    </row>
    <row r="709" spans="11:19" ht="14.25" customHeight="1" x14ac:dyDescent="0.35">
      <c r="K709" s="2"/>
      <c r="L709" s="2"/>
      <c r="M709" s="2"/>
      <c r="N709" s="2"/>
      <c r="O709" s="2"/>
      <c r="P709" s="2"/>
      <c r="Q709" s="2"/>
      <c r="R709" s="2"/>
      <c r="S709" s="2"/>
    </row>
    <row r="710" spans="11:19" ht="14.25" customHeight="1" x14ac:dyDescent="0.35">
      <c r="K710" s="2"/>
      <c r="L710" s="2"/>
      <c r="M710" s="2"/>
      <c r="N710" s="2"/>
      <c r="O710" s="2"/>
      <c r="P710" s="2"/>
      <c r="Q710" s="2"/>
      <c r="R710" s="2"/>
      <c r="S710" s="2"/>
    </row>
    <row r="711" spans="11:19" ht="14.25" customHeight="1" x14ac:dyDescent="0.35">
      <c r="K711" s="2"/>
      <c r="L711" s="2"/>
      <c r="M711" s="2"/>
      <c r="N711" s="2"/>
      <c r="O711" s="2"/>
      <c r="P711" s="2"/>
      <c r="Q711" s="2"/>
      <c r="R711" s="2"/>
      <c r="S711" s="2"/>
    </row>
    <row r="712" spans="11:19" ht="14.25" customHeight="1" x14ac:dyDescent="0.35">
      <c r="K712" s="2"/>
      <c r="L712" s="2"/>
      <c r="M712" s="2"/>
      <c r="N712" s="2"/>
      <c r="O712" s="2"/>
      <c r="P712" s="2"/>
      <c r="Q712" s="2"/>
      <c r="R712" s="2"/>
      <c r="S712" s="2"/>
    </row>
    <row r="713" spans="11:19" ht="14.25" customHeight="1" x14ac:dyDescent="0.35">
      <c r="K713" s="2"/>
      <c r="L713" s="2"/>
      <c r="M713" s="2"/>
      <c r="N713" s="2"/>
      <c r="O713" s="2"/>
      <c r="P713" s="2"/>
      <c r="Q713" s="2"/>
      <c r="R713" s="2"/>
      <c r="S713" s="2"/>
    </row>
    <row r="714" spans="11:19" ht="14.25" customHeight="1" x14ac:dyDescent="0.35">
      <c r="K714" s="2"/>
      <c r="L714" s="2"/>
      <c r="M714" s="2"/>
      <c r="N714" s="2"/>
      <c r="O714" s="2"/>
      <c r="P714" s="2"/>
      <c r="Q714" s="2"/>
      <c r="R714" s="2"/>
      <c r="S714" s="2"/>
    </row>
    <row r="715" spans="11:19" ht="14.25" customHeight="1" x14ac:dyDescent="0.35">
      <c r="K715" s="2"/>
      <c r="L715" s="2"/>
      <c r="M715" s="2"/>
      <c r="N715" s="2"/>
      <c r="O715" s="2"/>
      <c r="P715" s="2"/>
      <c r="Q715" s="2"/>
      <c r="R715" s="2"/>
      <c r="S715" s="2"/>
    </row>
    <row r="716" spans="11:19" ht="14.25" customHeight="1" x14ac:dyDescent="0.35">
      <c r="K716" s="2"/>
      <c r="L716" s="2"/>
      <c r="M716" s="2"/>
      <c r="N716" s="2"/>
      <c r="O716" s="2"/>
      <c r="P716" s="2"/>
      <c r="Q716" s="2"/>
      <c r="R716" s="2"/>
      <c r="S716" s="2"/>
    </row>
    <row r="717" spans="11:19" ht="14.25" customHeight="1" x14ac:dyDescent="0.35">
      <c r="K717" s="2"/>
      <c r="L717" s="2"/>
      <c r="M717" s="2"/>
      <c r="N717" s="2"/>
      <c r="O717" s="2"/>
      <c r="P717" s="2"/>
      <c r="Q717" s="2"/>
      <c r="R717" s="2"/>
      <c r="S717" s="2"/>
    </row>
    <row r="718" spans="11:19" ht="14.25" customHeight="1" x14ac:dyDescent="0.35">
      <c r="K718" s="2"/>
      <c r="L718" s="2"/>
      <c r="M718" s="2"/>
      <c r="N718" s="2"/>
      <c r="O718" s="2"/>
      <c r="P718" s="2"/>
      <c r="Q718" s="2"/>
      <c r="R718" s="2"/>
      <c r="S718" s="2"/>
    </row>
    <row r="719" spans="11:19" ht="14.25" customHeight="1" x14ac:dyDescent="0.35">
      <c r="K719" s="2"/>
      <c r="L719" s="2"/>
      <c r="M719" s="2"/>
      <c r="N719" s="2"/>
      <c r="O719" s="2"/>
      <c r="P719" s="2"/>
      <c r="Q719" s="2"/>
      <c r="R719" s="2"/>
      <c r="S719" s="2"/>
    </row>
    <row r="720" spans="11:19" ht="14.25" customHeight="1" x14ac:dyDescent="0.35">
      <c r="K720" s="2"/>
      <c r="L720" s="2"/>
      <c r="M720" s="2"/>
      <c r="N720" s="2"/>
      <c r="O720" s="2"/>
      <c r="P720" s="2"/>
      <c r="Q720" s="2"/>
      <c r="R720" s="2"/>
      <c r="S720" s="2"/>
    </row>
    <row r="721" spans="11:19" ht="14.25" customHeight="1" x14ac:dyDescent="0.35">
      <c r="K721" s="2"/>
      <c r="L721" s="2"/>
      <c r="M721" s="2"/>
      <c r="N721" s="2"/>
      <c r="O721" s="2"/>
      <c r="P721" s="2"/>
      <c r="Q721" s="2"/>
      <c r="R721" s="2"/>
      <c r="S721" s="2"/>
    </row>
    <row r="722" spans="11:19" ht="14.25" customHeight="1" x14ac:dyDescent="0.35">
      <c r="K722" s="2"/>
      <c r="L722" s="2"/>
      <c r="M722" s="2"/>
      <c r="N722" s="2"/>
      <c r="O722" s="2"/>
      <c r="P722" s="2"/>
      <c r="Q722" s="2"/>
      <c r="R722" s="2"/>
      <c r="S722" s="2"/>
    </row>
    <row r="723" spans="11:19" ht="14.25" customHeight="1" x14ac:dyDescent="0.35">
      <c r="K723" s="2"/>
      <c r="L723" s="2"/>
      <c r="M723" s="2"/>
      <c r="N723" s="2"/>
      <c r="O723" s="2"/>
      <c r="P723" s="2"/>
      <c r="Q723" s="2"/>
      <c r="R723" s="2"/>
      <c r="S723" s="2"/>
    </row>
    <row r="724" spans="11:19" ht="14.25" customHeight="1" x14ac:dyDescent="0.35">
      <c r="K724" s="2"/>
      <c r="L724" s="2"/>
      <c r="M724" s="2"/>
      <c r="N724" s="2"/>
      <c r="O724" s="2"/>
      <c r="P724" s="2"/>
      <c r="Q724" s="2"/>
      <c r="R724" s="2"/>
      <c r="S724" s="2"/>
    </row>
    <row r="725" spans="11:19" ht="14.25" customHeight="1" x14ac:dyDescent="0.35">
      <c r="K725" s="2"/>
      <c r="L725" s="2"/>
      <c r="M725" s="2"/>
      <c r="N725" s="2"/>
      <c r="O725" s="2"/>
      <c r="P725" s="2"/>
      <c r="Q725" s="2"/>
      <c r="R725" s="2"/>
      <c r="S725" s="2"/>
    </row>
    <row r="726" spans="11:19" ht="14.25" customHeight="1" x14ac:dyDescent="0.35">
      <c r="K726" s="2"/>
      <c r="L726" s="2"/>
      <c r="M726" s="2"/>
      <c r="N726" s="2"/>
      <c r="O726" s="2"/>
      <c r="P726" s="2"/>
      <c r="Q726" s="2"/>
      <c r="R726" s="2"/>
      <c r="S726" s="2"/>
    </row>
    <row r="727" spans="11:19" ht="14.25" customHeight="1" x14ac:dyDescent="0.35">
      <c r="K727" s="2"/>
      <c r="L727" s="2"/>
      <c r="M727" s="2"/>
      <c r="N727" s="2"/>
      <c r="O727" s="2"/>
      <c r="P727" s="2"/>
      <c r="Q727" s="2"/>
      <c r="R727" s="2"/>
      <c r="S727" s="2"/>
    </row>
    <row r="728" spans="11:19" ht="14.25" customHeight="1" x14ac:dyDescent="0.35">
      <c r="K728" s="2"/>
      <c r="L728" s="2"/>
      <c r="M728" s="2"/>
      <c r="N728" s="2"/>
      <c r="O728" s="2"/>
      <c r="P728" s="2"/>
      <c r="Q728" s="2"/>
      <c r="R728" s="2"/>
      <c r="S728" s="2"/>
    </row>
    <row r="729" spans="11:19" ht="14.25" customHeight="1" x14ac:dyDescent="0.35">
      <c r="K729" s="2"/>
      <c r="L729" s="2"/>
      <c r="M729" s="2"/>
      <c r="N729" s="2"/>
      <c r="O729" s="2"/>
      <c r="P729" s="2"/>
      <c r="Q729" s="2"/>
      <c r="R729" s="2"/>
      <c r="S729" s="2"/>
    </row>
    <row r="730" spans="11:19" ht="14.25" customHeight="1" x14ac:dyDescent="0.35">
      <c r="K730" s="2"/>
      <c r="L730" s="2"/>
      <c r="M730" s="2"/>
      <c r="N730" s="2"/>
      <c r="O730" s="2"/>
      <c r="P730" s="2"/>
      <c r="Q730" s="2"/>
      <c r="R730" s="2"/>
      <c r="S730" s="2"/>
    </row>
    <row r="731" spans="11:19" ht="14.25" customHeight="1" x14ac:dyDescent="0.35">
      <c r="K731" s="2"/>
      <c r="L731" s="2"/>
      <c r="M731" s="2"/>
      <c r="N731" s="2"/>
      <c r="O731" s="2"/>
      <c r="P731" s="2"/>
      <c r="Q731" s="2"/>
      <c r="R731" s="2"/>
      <c r="S731" s="2"/>
    </row>
    <row r="732" spans="11:19" ht="14.25" customHeight="1" x14ac:dyDescent="0.35">
      <c r="K732" s="2"/>
      <c r="L732" s="2"/>
      <c r="M732" s="2"/>
      <c r="N732" s="2"/>
      <c r="O732" s="2"/>
      <c r="P732" s="2"/>
      <c r="Q732" s="2"/>
      <c r="R732" s="2"/>
      <c r="S732" s="2"/>
    </row>
    <row r="733" spans="11:19" ht="14.25" customHeight="1" x14ac:dyDescent="0.35">
      <c r="K733" s="2"/>
      <c r="L733" s="2"/>
      <c r="M733" s="2"/>
      <c r="N733" s="2"/>
      <c r="O733" s="2"/>
      <c r="P733" s="2"/>
      <c r="Q733" s="2"/>
      <c r="R733" s="2"/>
      <c r="S733" s="2"/>
    </row>
    <row r="734" spans="11:19" ht="14.25" customHeight="1" x14ac:dyDescent="0.35">
      <c r="K734" s="2"/>
      <c r="L734" s="2"/>
      <c r="M734" s="2"/>
      <c r="N734" s="2"/>
      <c r="O734" s="2"/>
      <c r="P734" s="2"/>
      <c r="Q734" s="2"/>
      <c r="R734" s="2"/>
      <c r="S734" s="2"/>
    </row>
    <row r="735" spans="11:19" ht="14.25" customHeight="1" x14ac:dyDescent="0.35">
      <c r="K735" s="2"/>
      <c r="L735" s="2"/>
      <c r="M735" s="2"/>
      <c r="N735" s="2"/>
      <c r="O735" s="2"/>
      <c r="P735" s="2"/>
      <c r="Q735" s="2"/>
      <c r="R735" s="2"/>
      <c r="S735" s="2"/>
    </row>
    <row r="736" spans="11:19" ht="14.25" customHeight="1" x14ac:dyDescent="0.35">
      <c r="K736" s="2"/>
      <c r="L736" s="2"/>
      <c r="M736" s="2"/>
      <c r="N736" s="2"/>
      <c r="O736" s="2"/>
      <c r="P736" s="2"/>
      <c r="Q736" s="2"/>
      <c r="R736" s="2"/>
      <c r="S736" s="2"/>
    </row>
    <row r="737" spans="11:19" ht="14.25" customHeight="1" x14ac:dyDescent="0.35">
      <c r="K737" s="2"/>
      <c r="L737" s="2"/>
      <c r="M737" s="2"/>
      <c r="N737" s="2"/>
      <c r="O737" s="2"/>
      <c r="P737" s="2"/>
      <c r="Q737" s="2"/>
      <c r="R737" s="2"/>
      <c r="S737" s="2"/>
    </row>
    <row r="738" spans="11:19" ht="14.25" customHeight="1" x14ac:dyDescent="0.35">
      <c r="K738" s="2"/>
      <c r="L738" s="2"/>
      <c r="M738" s="2"/>
      <c r="N738" s="2"/>
      <c r="O738" s="2"/>
      <c r="P738" s="2"/>
      <c r="Q738" s="2"/>
      <c r="R738" s="2"/>
      <c r="S738" s="2"/>
    </row>
    <row r="739" spans="11:19" ht="14.25" customHeight="1" x14ac:dyDescent="0.35">
      <c r="K739" s="2"/>
      <c r="L739" s="2"/>
      <c r="M739" s="2"/>
      <c r="N739" s="2"/>
      <c r="O739" s="2"/>
      <c r="P739" s="2"/>
      <c r="Q739" s="2"/>
      <c r="R739" s="2"/>
      <c r="S739" s="2"/>
    </row>
    <row r="740" spans="11:19" ht="14.25" customHeight="1" x14ac:dyDescent="0.35">
      <c r="K740" s="2"/>
      <c r="L740" s="2"/>
      <c r="M740" s="2"/>
      <c r="N740" s="2"/>
      <c r="O740" s="2"/>
      <c r="P740" s="2"/>
      <c r="Q740" s="2"/>
      <c r="R740" s="2"/>
      <c r="S740" s="2"/>
    </row>
    <row r="741" spans="11:19" ht="14.25" customHeight="1" x14ac:dyDescent="0.35">
      <c r="K741" s="2"/>
      <c r="L741" s="2"/>
      <c r="M741" s="2"/>
      <c r="N741" s="2"/>
      <c r="O741" s="2"/>
      <c r="P741" s="2"/>
      <c r="Q741" s="2"/>
      <c r="R741" s="2"/>
      <c r="S741" s="2"/>
    </row>
    <row r="742" spans="11:19" ht="14.25" customHeight="1" x14ac:dyDescent="0.35">
      <c r="K742" s="2"/>
      <c r="L742" s="2"/>
      <c r="M742" s="2"/>
      <c r="N742" s="2"/>
      <c r="O742" s="2"/>
      <c r="P742" s="2"/>
      <c r="Q742" s="2"/>
      <c r="R742" s="2"/>
      <c r="S742" s="2"/>
    </row>
    <row r="743" spans="11:19" ht="14.25" customHeight="1" x14ac:dyDescent="0.35">
      <c r="K743" s="2"/>
      <c r="L743" s="2"/>
      <c r="M743" s="2"/>
      <c r="N743" s="2"/>
      <c r="O743" s="2"/>
      <c r="P743" s="2"/>
      <c r="Q743" s="2"/>
      <c r="R743" s="2"/>
      <c r="S743" s="2"/>
    </row>
    <row r="744" spans="11:19" ht="14.25" customHeight="1" x14ac:dyDescent="0.35">
      <c r="K744" s="2"/>
      <c r="L744" s="2"/>
      <c r="M744" s="2"/>
      <c r="N744" s="2"/>
      <c r="O744" s="2"/>
      <c r="P744" s="2"/>
      <c r="Q744" s="2"/>
      <c r="R744" s="2"/>
      <c r="S744" s="2"/>
    </row>
    <row r="745" spans="11:19" ht="14.25" customHeight="1" x14ac:dyDescent="0.35">
      <c r="K745" s="2"/>
      <c r="L745" s="2"/>
      <c r="M745" s="2"/>
      <c r="N745" s="2"/>
      <c r="O745" s="2"/>
      <c r="P745" s="2"/>
      <c r="Q745" s="2"/>
      <c r="R745" s="2"/>
      <c r="S745" s="2"/>
    </row>
    <row r="746" spans="11:19" ht="14.25" customHeight="1" x14ac:dyDescent="0.35">
      <c r="K746" s="2"/>
      <c r="L746" s="2"/>
      <c r="M746" s="2"/>
      <c r="N746" s="2"/>
      <c r="O746" s="2"/>
      <c r="P746" s="2"/>
      <c r="Q746" s="2"/>
      <c r="R746" s="2"/>
      <c r="S746" s="2"/>
    </row>
    <row r="747" spans="11:19" ht="14.25" customHeight="1" x14ac:dyDescent="0.35">
      <c r="K747" s="2"/>
      <c r="L747" s="2"/>
      <c r="M747" s="2"/>
      <c r="N747" s="2"/>
      <c r="O747" s="2"/>
      <c r="P747" s="2"/>
      <c r="Q747" s="2"/>
      <c r="R747" s="2"/>
      <c r="S747" s="2"/>
    </row>
    <row r="748" spans="11:19" ht="14.25" customHeight="1" x14ac:dyDescent="0.35">
      <c r="K748" s="2"/>
      <c r="L748" s="2"/>
      <c r="M748" s="2"/>
      <c r="N748" s="2"/>
      <c r="O748" s="2"/>
      <c r="P748" s="2"/>
      <c r="Q748" s="2"/>
      <c r="R748" s="2"/>
      <c r="S748" s="2"/>
    </row>
    <row r="749" spans="11:19" ht="14.25" customHeight="1" x14ac:dyDescent="0.35">
      <c r="K749" s="2"/>
      <c r="L749" s="2"/>
      <c r="M749" s="2"/>
      <c r="N749" s="2"/>
      <c r="O749" s="2"/>
      <c r="P749" s="2"/>
      <c r="Q749" s="2"/>
      <c r="R749" s="2"/>
      <c r="S749" s="2"/>
    </row>
    <row r="750" spans="11:19" ht="14.25" customHeight="1" x14ac:dyDescent="0.35">
      <c r="K750" s="2"/>
      <c r="L750" s="2"/>
      <c r="M750" s="2"/>
      <c r="N750" s="2"/>
      <c r="O750" s="2"/>
      <c r="P750" s="2"/>
      <c r="Q750" s="2"/>
      <c r="R750" s="2"/>
      <c r="S750" s="2"/>
    </row>
    <row r="751" spans="11:19" ht="14.25" customHeight="1" x14ac:dyDescent="0.35">
      <c r="K751" s="2"/>
      <c r="L751" s="2"/>
      <c r="M751" s="2"/>
      <c r="N751" s="2"/>
      <c r="O751" s="2"/>
      <c r="P751" s="2"/>
      <c r="Q751" s="2"/>
      <c r="R751" s="2"/>
      <c r="S751" s="2"/>
    </row>
    <row r="752" spans="11:19" ht="14.25" customHeight="1" x14ac:dyDescent="0.35">
      <c r="K752" s="2"/>
      <c r="L752" s="2"/>
      <c r="M752" s="2"/>
      <c r="N752" s="2"/>
      <c r="O752" s="2"/>
      <c r="P752" s="2"/>
      <c r="Q752" s="2"/>
      <c r="R752" s="2"/>
      <c r="S752" s="2"/>
    </row>
    <row r="753" spans="11:19" ht="14.25" customHeight="1" x14ac:dyDescent="0.35">
      <c r="K753" s="2"/>
      <c r="L753" s="2"/>
      <c r="M753" s="2"/>
      <c r="N753" s="2"/>
      <c r="O753" s="2"/>
      <c r="P753" s="2"/>
      <c r="Q753" s="2"/>
      <c r="R753" s="2"/>
      <c r="S753" s="2"/>
    </row>
    <row r="754" spans="11:19" ht="14.25" customHeight="1" x14ac:dyDescent="0.35">
      <c r="K754" s="2"/>
      <c r="L754" s="2"/>
      <c r="M754" s="2"/>
      <c r="N754" s="2"/>
      <c r="O754" s="2"/>
      <c r="P754" s="2"/>
      <c r="Q754" s="2"/>
      <c r="R754" s="2"/>
      <c r="S754" s="2"/>
    </row>
    <row r="755" spans="11:19" ht="14.25" customHeight="1" x14ac:dyDescent="0.35">
      <c r="K755" s="2"/>
      <c r="L755" s="2"/>
      <c r="M755" s="2"/>
      <c r="N755" s="2"/>
      <c r="O755" s="2"/>
      <c r="P755" s="2"/>
      <c r="Q755" s="2"/>
      <c r="R755" s="2"/>
      <c r="S755" s="2"/>
    </row>
    <row r="756" spans="11:19" ht="14.25" customHeight="1" x14ac:dyDescent="0.35">
      <c r="K756" s="2"/>
      <c r="L756" s="2"/>
      <c r="M756" s="2"/>
      <c r="N756" s="2"/>
      <c r="O756" s="2"/>
      <c r="P756" s="2"/>
      <c r="Q756" s="2"/>
      <c r="R756" s="2"/>
      <c r="S756" s="2"/>
    </row>
    <row r="757" spans="11:19" ht="14.25" customHeight="1" x14ac:dyDescent="0.35">
      <c r="K757" s="2"/>
      <c r="L757" s="2"/>
      <c r="M757" s="2"/>
      <c r="N757" s="2"/>
      <c r="O757" s="2"/>
      <c r="P757" s="2"/>
      <c r="Q757" s="2"/>
      <c r="R757" s="2"/>
      <c r="S757" s="2"/>
    </row>
    <row r="758" spans="11:19" ht="14.25" customHeight="1" x14ac:dyDescent="0.35">
      <c r="K758" s="2"/>
      <c r="L758" s="2"/>
      <c r="M758" s="2"/>
      <c r="N758" s="2"/>
      <c r="O758" s="2"/>
      <c r="P758" s="2"/>
      <c r="Q758" s="2"/>
      <c r="R758" s="2"/>
      <c r="S758" s="2"/>
    </row>
    <row r="759" spans="11:19" ht="14.25" customHeight="1" x14ac:dyDescent="0.35">
      <c r="K759" s="2"/>
      <c r="L759" s="2"/>
      <c r="M759" s="2"/>
      <c r="N759" s="2"/>
      <c r="O759" s="2"/>
      <c r="P759" s="2"/>
      <c r="Q759" s="2"/>
      <c r="R759" s="2"/>
      <c r="S759" s="2"/>
    </row>
    <row r="760" spans="11:19" ht="14.25" customHeight="1" x14ac:dyDescent="0.35">
      <c r="K760" s="2"/>
      <c r="L760" s="2"/>
      <c r="M760" s="2"/>
      <c r="N760" s="2"/>
      <c r="O760" s="2"/>
      <c r="P760" s="2"/>
      <c r="Q760" s="2"/>
      <c r="R760" s="2"/>
      <c r="S760" s="2"/>
    </row>
    <row r="761" spans="11:19" ht="14.25" customHeight="1" x14ac:dyDescent="0.35">
      <c r="K761" s="2"/>
      <c r="L761" s="2"/>
      <c r="M761" s="2"/>
      <c r="N761" s="2"/>
      <c r="O761" s="2"/>
      <c r="P761" s="2"/>
      <c r="Q761" s="2"/>
      <c r="R761" s="2"/>
      <c r="S761" s="2"/>
    </row>
    <row r="762" spans="11:19" ht="14.25" customHeight="1" x14ac:dyDescent="0.35">
      <c r="K762" s="2"/>
      <c r="L762" s="2"/>
      <c r="M762" s="2"/>
      <c r="N762" s="2"/>
      <c r="O762" s="2"/>
      <c r="P762" s="2"/>
      <c r="Q762" s="2"/>
      <c r="R762" s="2"/>
      <c r="S762" s="2"/>
    </row>
    <row r="763" spans="11:19" ht="14.25" customHeight="1" x14ac:dyDescent="0.35">
      <c r="K763" s="2"/>
      <c r="L763" s="2"/>
      <c r="M763" s="2"/>
      <c r="N763" s="2"/>
      <c r="O763" s="2"/>
      <c r="P763" s="2"/>
      <c r="Q763" s="2"/>
      <c r="R763" s="2"/>
      <c r="S763" s="2"/>
    </row>
    <row r="764" spans="11:19" ht="14.25" customHeight="1" x14ac:dyDescent="0.35">
      <c r="K764" s="2"/>
      <c r="L764" s="2"/>
      <c r="M764" s="2"/>
      <c r="N764" s="2"/>
      <c r="O764" s="2"/>
      <c r="P764" s="2"/>
      <c r="Q764" s="2"/>
      <c r="R764" s="2"/>
      <c r="S764" s="2"/>
    </row>
    <row r="765" spans="11:19" ht="14.25" customHeight="1" x14ac:dyDescent="0.35">
      <c r="K765" s="2"/>
      <c r="L765" s="2"/>
      <c r="M765" s="2"/>
      <c r="N765" s="2"/>
      <c r="O765" s="2"/>
      <c r="P765" s="2"/>
      <c r="Q765" s="2"/>
      <c r="R765" s="2"/>
      <c r="S765" s="2"/>
    </row>
    <row r="766" spans="11:19" ht="14.25" customHeight="1" x14ac:dyDescent="0.35">
      <c r="K766" s="2"/>
      <c r="L766" s="2"/>
      <c r="M766" s="2"/>
      <c r="N766" s="2"/>
      <c r="O766" s="2"/>
      <c r="P766" s="2"/>
      <c r="Q766" s="2"/>
      <c r="R766" s="2"/>
      <c r="S766" s="2"/>
    </row>
    <row r="767" spans="11:19" ht="14.25" customHeight="1" x14ac:dyDescent="0.35">
      <c r="K767" s="2"/>
      <c r="L767" s="2"/>
      <c r="M767" s="2"/>
      <c r="N767" s="2"/>
      <c r="O767" s="2"/>
      <c r="P767" s="2"/>
      <c r="Q767" s="2"/>
      <c r="R767" s="2"/>
      <c r="S767" s="2"/>
    </row>
    <row r="768" spans="11:19" ht="14.25" customHeight="1" x14ac:dyDescent="0.35">
      <c r="K768" s="2"/>
      <c r="L768" s="2"/>
      <c r="M768" s="2"/>
      <c r="N768" s="2"/>
      <c r="O768" s="2"/>
      <c r="P768" s="2"/>
      <c r="Q768" s="2"/>
      <c r="R768" s="2"/>
      <c r="S768" s="2"/>
    </row>
    <row r="769" spans="11:19" ht="14.25" customHeight="1" x14ac:dyDescent="0.35">
      <c r="K769" s="2"/>
      <c r="L769" s="2"/>
      <c r="M769" s="2"/>
      <c r="N769" s="2"/>
      <c r="O769" s="2"/>
      <c r="P769" s="2"/>
      <c r="Q769" s="2"/>
      <c r="R769" s="2"/>
      <c r="S769" s="2"/>
    </row>
    <row r="770" spans="11:19" ht="14.25" customHeight="1" x14ac:dyDescent="0.35">
      <c r="K770" s="2"/>
      <c r="L770" s="2"/>
      <c r="M770" s="2"/>
      <c r="N770" s="2"/>
      <c r="O770" s="2"/>
      <c r="P770" s="2"/>
      <c r="Q770" s="2"/>
      <c r="R770" s="2"/>
      <c r="S770" s="2"/>
    </row>
    <row r="771" spans="11:19" ht="14.25" customHeight="1" x14ac:dyDescent="0.35">
      <c r="K771" s="2"/>
      <c r="L771" s="2"/>
      <c r="M771" s="2"/>
      <c r="N771" s="2"/>
      <c r="O771" s="2"/>
      <c r="P771" s="2"/>
      <c r="Q771" s="2"/>
      <c r="R771" s="2"/>
      <c r="S771" s="2"/>
    </row>
    <row r="772" spans="11:19" ht="14.25" customHeight="1" x14ac:dyDescent="0.35">
      <c r="K772" s="2"/>
      <c r="L772" s="2"/>
      <c r="M772" s="2"/>
      <c r="N772" s="2"/>
      <c r="O772" s="2"/>
      <c r="P772" s="2"/>
      <c r="Q772" s="2"/>
      <c r="R772" s="2"/>
      <c r="S772" s="2"/>
    </row>
    <row r="773" spans="11:19" ht="14.25" customHeight="1" x14ac:dyDescent="0.35">
      <c r="K773" s="2"/>
      <c r="L773" s="2"/>
      <c r="M773" s="2"/>
      <c r="N773" s="2"/>
      <c r="O773" s="2"/>
      <c r="P773" s="2"/>
      <c r="Q773" s="2"/>
      <c r="R773" s="2"/>
      <c r="S773" s="2"/>
    </row>
    <row r="774" spans="11:19" ht="14.25" customHeight="1" x14ac:dyDescent="0.35">
      <c r="K774" s="2"/>
      <c r="L774" s="2"/>
      <c r="M774" s="2"/>
      <c r="N774" s="2"/>
      <c r="O774" s="2"/>
      <c r="P774" s="2"/>
      <c r="Q774" s="2"/>
      <c r="R774" s="2"/>
      <c r="S774" s="2"/>
    </row>
    <row r="775" spans="11:19" ht="14.25" customHeight="1" x14ac:dyDescent="0.35">
      <c r="K775" s="2"/>
      <c r="L775" s="2"/>
      <c r="M775" s="2"/>
      <c r="N775" s="2"/>
      <c r="O775" s="2"/>
      <c r="P775" s="2"/>
      <c r="Q775" s="2"/>
      <c r="R775" s="2"/>
      <c r="S775" s="2"/>
    </row>
    <row r="776" spans="11:19" ht="14.25" customHeight="1" x14ac:dyDescent="0.35">
      <c r="K776" s="2"/>
      <c r="L776" s="2"/>
      <c r="M776" s="2"/>
      <c r="N776" s="2"/>
      <c r="O776" s="2"/>
      <c r="P776" s="2"/>
      <c r="Q776" s="2"/>
      <c r="R776" s="2"/>
      <c r="S776" s="2"/>
    </row>
    <row r="777" spans="11:19" ht="14.25" customHeight="1" x14ac:dyDescent="0.35">
      <c r="K777" s="2"/>
      <c r="L777" s="2"/>
      <c r="M777" s="2"/>
      <c r="N777" s="2"/>
      <c r="O777" s="2"/>
      <c r="P777" s="2"/>
      <c r="Q777" s="2"/>
      <c r="R777" s="2"/>
      <c r="S777" s="2"/>
    </row>
    <row r="778" spans="11:19" ht="14.25" customHeight="1" x14ac:dyDescent="0.35">
      <c r="K778" s="2"/>
      <c r="L778" s="2"/>
      <c r="M778" s="2"/>
      <c r="N778" s="2"/>
      <c r="O778" s="2"/>
      <c r="P778" s="2"/>
      <c r="Q778" s="2"/>
      <c r="R778" s="2"/>
      <c r="S778" s="2"/>
    </row>
    <row r="779" spans="11:19" ht="14.25" customHeight="1" x14ac:dyDescent="0.35">
      <c r="K779" s="2"/>
      <c r="L779" s="2"/>
      <c r="M779" s="2"/>
      <c r="N779" s="2"/>
      <c r="O779" s="2"/>
      <c r="P779" s="2"/>
      <c r="Q779" s="2"/>
      <c r="R779" s="2"/>
      <c r="S779" s="2"/>
    </row>
    <row r="780" spans="11:19" ht="14.25" customHeight="1" x14ac:dyDescent="0.35">
      <c r="K780" s="2"/>
      <c r="L780" s="2"/>
      <c r="M780" s="2"/>
      <c r="N780" s="2"/>
      <c r="O780" s="2"/>
      <c r="P780" s="2"/>
      <c r="Q780" s="2"/>
      <c r="R780" s="2"/>
      <c r="S780" s="2"/>
    </row>
    <row r="781" spans="11:19" ht="14.25" customHeight="1" x14ac:dyDescent="0.35">
      <c r="K781" s="2"/>
      <c r="L781" s="2"/>
      <c r="M781" s="2"/>
      <c r="N781" s="2"/>
      <c r="O781" s="2"/>
      <c r="P781" s="2"/>
      <c r="Q781" s="2"/>
      <c r="R781" s="2"/>
      <c r="S781" s="2"/>
    </row>
    <row r="782" spans="11:19" ht="14.25" customHeight="1" x14ac:dyDescent="0.35">
      <c r="K782" s="2"/>
      <c r="L782" s="2"/>
      <c r="M782" s="2"/>
      <c r="N782" s="2"/>
      <c r="O782" s="2"/>
      <c r="P782" s="2"/>
      <c r="Q782" s="2"/>
      <c r="R782" s="2"/>
      <c r="S782" s="2"/>
    </row>
    <row r="783" spans="11:19" ht="14.25" customHeight="1" x14ac:dyDescent="0.35">
      <c r="K783" s="2"/>
      <c r="L783" s="2"/>
      <c r="M783" s="2"/>
      <c r="N783" s="2"/>
      <c r="O783" s="2"/>
      <c r="P783" s="2"/>
      <c r="Q783" s="2"/>
      <c r="R783" s="2"/>
      <c r="S783" s="2"/>
    </row>
    <row r="784" spans="11:19" ht="14.25" customHeight="1" x14ac:dyDescent="0.35">
      <c r="K784" s="2"/>
      <c r="L784" s="2"/>
      <c r="M784" s="2"/>
      <c r="N784" s="2"/>
      <c r="O784" s="2"/>
      <c r="P784" s="2"/>
      <c r="Q784" s="2"/>
      <c r="R784" s="2"/>
      <c r="S784" s="2"/>
    </row>
    <row r="785" spans="11:19" ht="14.25" customHeight="1" x14ac:dyDescent="0.35">
      <c r="K785" s="2"/>
      <c r="L785" s="2"/>
      <c r="M785" s="2"/>
      <c r="N785" s="2"/>
      <c r="O785" s="2"/>
      <c r="P785" s="2"/>
      <c r="Q785" s="2"/>
      <c r="R785" s="2"/>
      <c r="S785" s="2"/>
    </row>
    <row r="786" spans="11:19" ht="14.25" customHeight="1" x14ac:dyDescent="0.35">
      <c r="K786" s="2"/>
      <c r="L786" s="2"/>
      <c r="M786" s="2"/>
      <c r="N786" s="2"/>
      <c r="O786" s="2"/>
      <c r="P786" s="2"/>
      <c r="Q786" s="2"/>
      <c r="R786" s="2"/>
      <c r="S786" s="2"/>
    </row>
    <row r="787" spans="11:19" ht="14.25" customHeight="1" x14ac:dyDescent="0.35">
      <c r="K787" s="2"/>
      <c r="L787" s="2"/>
      <c r="M787" s="2"/>
      <c r="N787" s="2"/>
      <c r="O787" s="2"/>
      <c r="P787" s="2"/>
      <c r="Q787" s="2"/>
      <c r="R787" s="2"/>
      <c r="S787" s="2"/>
    </row>
    <row r="788" spans="11:19" ht="14.25" customHeight="1" x14ac:dyDescent="0.35">
      <c r="K788" s="2"/>
      <c r="L788" s="2"/>
      <c r="M788" s="2"/>
      <c r="N788" s="2"/>
      <c r="O788" s="2"/>
      <c r="P788" s="2"/>
      <c r="Q788" s="2"/>
      <c r="R788" s="2"/>
      <c r="S788" s="2"/>
    </row>
    <row r="789" spans="11:19" ht="14.25" customHeight="1" x14ac:dyDescent="0.35">
      <c r="K789" s="2"/>
      <c r="L789" s="2"/>
      <c r="M789" s="2"/>
      <c r="N789" s="2"/>
      <c r="O789" s="2"/>
      <c r="P789" s="2"/>
      <c r="Q789" s="2"/>
      <c r="R789" s="2"/>
      <c r="S789" s="2"/>
    </row>
    <row r="790" spans="11:19" ht="14.25" customHeight="1" x14ac:dyDescent="0.35">
      <c r="K790" s="2"/>
      <c r="L790" s="2"/>
      <c r="M790" s="2"/>
      <c r="N790" s="2"/>
      <c r="O790" s="2"/>
      <c r="P790" s="2"/>
      <c r="Q790" s="2"/>
      <c r="R790" s="2"/>
      <c r="S790" s="2"/>
    </row>
    <row r="791" spans="11:19" ht="14.25" customHeight="1" x14ac:dyDescent="0.35">
      <c r="K791" s="2"/>
      <c r="L791" s="2"/>
      <c r="M791" s="2"/>
      <c r="N791" s="2"/>
      <c r="O791" s="2"/>
      <c r="P791" s="2"/>
      <c r="Q791" s="2"/>
      <c r="R791" s="2"/>
      <c r="S791" s="2"/>
    </row>
    <row r="792" spans="11:19" ht="14.25" customHeight="1" x14ac:dyDescent="0.35">
      <c r="K792" s="2"/>
      <c r="L792" s="2"/>
      <c r="M792" s="2"/>
      <c r="N792" s="2"/>
      <c r="O792" s="2"/>
      <c r="P792" s="2"/>
      <c r="Q792" s="2"/>
      <c r="R792" s="2"/>
      <c r="S792" s="2"/>
    </row>
    <row r="793" spans="11:19" ht="14.25" customHeight="1" x14ac:dyDescent="0.35">
      <c r="K793" s="2"/>
      <c r="L793" s="2"/>
      <c r="M793" s="2"/>
      <c r="N793" s="2"/>
      <c r="O793" s="2"/>
      <c r="P793" s="2"/>
      <c r="Q793" s="2"/>
      <c r="R793" s="2"/>
      <c r="S793" s="2"/>
    </row>
    <row r="794" spans="11:19" ht="14.25" customHeight="1" x14ac:dyDescent="0.35">
      <c r="K794" s="2"/>
      <c r="L794" s="2"/>
      <c r="M794" s="2"/>
      <c r="N794" s="2"/>
      <c r="O794" s="2"/>
      <c r="P794" s="2"/>
      <c r="Q794" s="2"/>
      <c r="R794" s="2"/>
      <c r="S794" s="2"/>
    </row>
    <row r="795" spans="11:19" ht="14.25" customHeight="1" x14ac:dyDescent="0.35">
      <c r="K795" s="2"/>
      <c r="L795" s="2"/>
      <c r="M795" s="2"/>
      <c r="N795" s="2"/>
      <c r="O795" s="2"/>
      <c r="P795" s="2"/>
      <c r="Q795" s="2"/>
      <c r="R795" s="2"/>
      <c r="S795" s="2"/>
    </row>
    <row r="796" spans="11:19" ht="14.25" customHeight="1" x14ac:dyDescent="0.35">
      <c r="K796" s="2"/>
      <c r="L796" s="2"/>
      <c r="M796" s="2"/>
      <c r="N796" s="2"/>
      <c r="O796" s="2"/>
      <c r="P796" s="2"/>
      <c r="Q796" s="2"/>
      <c r="R796" s="2"/>
      <c r="S796" s="2"/>
    </row>
    <row r="797" spans="11:19" ht="14.25" customHeight="1" x14ac:dyDescent="0.35">
      <c r="K797" s="2"/>
      <c r="L797" s="2"/>
      <c r="M797" s="2"/>
      <c r="N797" s="2"/>
      <c r="O797" s="2"/>
      <c r="P797" s="2"/>
      <c r="Q797" s="2"/>
      <c r="R797" s="2"/>
      <c r="S797" s="2"/>
    </row>
    <row r="798" spans="11:19" ht="14.25" customHeight="1" x14ac:dyDescent="0.35">
      <c r="K798" s="2"/>
      <c r="L798" s="2"/>
      <c r="M798" s="2"/>
      <c r="N798" s="2"/>
      <c r="O798" s="2"/>
      <c r="P798" s="2"/>
      <c r="Q798" s="2"/>
      <c r="R798" s="2"/>
      <c r="S798" s="2"/>
    </row>
    <row r="799" spans="11:19" ht="14.25" customHeight="1" x14ac:dyDescent="0.35">
      <c r="K799" s="2"/>
      <c r="L799" s="2"/>
      <c r="M799" s="2"/>
      <c r="N799" s="2"/>
      <c r="O799" s="2"/>
      <c r="P799" s="2"/>
      <c r="Q799" s="2"/>
      <c r="R799" s="2"/>
      <c r="S799" s="2"/>
    </row>
    <row r="800" spans="11:19" ht="14.25" customHeight="1" x14ac:dyDescent="0.35">
      <c r="K800" s="2"/>
      <c r="L800" s="2"/>
      <c r="M800" s="2"/>
      <c r="N800" s="2"/>
      <c r="O800" s="2"/>
      <c r="P800" s="2"/>
      <c r="Q800" s="2"/>
      <c r="R800" s="2"/>
      <c r="S800" s="2"/>
    </row>
    <row r="801" spans="11:19" ht="14.25" customHeight="1" x14ac:dyDescent="0.35">
      <c r="K801" s="2"/>
      <c r="L801" s="2"/>
      <c r="M801" s="2"/>
      <c r="N801" s="2"/>
      <c r="O801" s="2"/>
      <c r="P801" s="2"/>
      <c r="Q801" s="2"/>
      <c r="R801" s="2"/>
      <c r="S801" s="2"/>
    </row>
    <row r="802" spans="11:19" ht="14.25" customHeight="1" x14ac:dyDescent="0.35">
      <c r="K802" s="2"/>
      <c r="L802" s="2"/>
      <c r="M802" s="2"/>
      <c r="N802" s="2"/>
      <c r="O802" s="2"/>
      <c r="P802" s="2"/>
      <c r="Q802" s="2"/>
      <c r="R802" s="2"/>
      <c r="S802" s="2"/>
    </row>
    <row r="803" spans="11:19" ht="14.25" customHeight="1" x14ac:dyDescent="0.35">
      <c r="K803" s="2"/>
      <c r="L803" s="2"/>
      <c r="M803" s="2"/>
      <c r="N803" s="2"/>
      <c r="O803" s="2"/>
      <c r="P803" s="2"/>
      <c r="Q803" s="2"/>
      <c r="R803" s="2"/>
      <c r="S803" s="2"/>
    </row>
    <row r="804" spans="11:19" ht="14.25" customHeight="1" x14ac:dyDescent="0.35">
      <c r="K804" s="2"/>
      <c r="L804" s="2"/>
      <c r="M804" s="2"/>
      <c r="N804" s="2"/>
      <c r="O804" s="2"/>
      <c r="P804" s="2"/>
      <c r="Q804" s="2"/>
      <c r="R804" s="2"/>
      <c r="S804" s="2"/>
    </row>
    <row r="805" spans="11:19" ht="14.25" customHeight="1" x14ac:dyDescent="0.35">
      <c r="K805" s="2"/>
      <c r="L805" s="2"/>
      <c r="M805" s="2"/>
      <c r="N805" s="2"/>
      <c r="O805" s="2"/>
      <c r="P805" s="2"/>
      <c r="Q805" s="2"/>
      <c r="R805" s="2"/>
      <c r="S805" s="2"/>
    </row>
    <row r="806" spans="11:19" ht="14.25" customHeight="1" x14ac:dyDescent="0.35">
      <c r="K806" s="2"/>
      <c r="L806" s="2"/>
      <c r="M806" s="2"/>
      <c r="N806" s="2"/>
      <c r="O806" s="2"/>
      <c r="P806" s="2"/>
      <c r="Q806" s="2"/>
      <c r="R806" s="2"/>
      <c r="S806" s="2"/>
    </row>
    <row r="807" spans="11:19" ht="14.25" customHeight="1" x14ac:dyDescent="0.35">
      <c r="K807" s="2"/>
      <c r="L807" s="2"/>
      <c r="M807" s="2"/>
      <c r="N807" s="2"/>
      <c r="O807" s="2"/>
      <c r="P807" s="2"/>
      <c r="Q807" s="2"/>
      <c r="R807" s="2"/>
      <c r="S807" s="2"/>
    </row>
    <row r="808" spans="11:19" ht="14.25" customHeight="1" x14ac:dyDescent="0.35">
      <c r="K808" s="2"/>
      <c r="L808" s="2"/>
      <c r="M808" s="2"/>
      <c r="N808" s="2"/>
      <c r="O808" s="2"/>
      <c r="P808" s="2"/>
      <c r="Q808" s="2"/>
      <c r="R808" s="2"/>
      <c r="S808" s="2"/>
    </row>
    <row r="809" spans="11:19" ht="14.25" customHeight="1" x14ac:dyDescent="0.35">
      <c r="K809" s="2"/>
      <c r="L809" s="2"/>
      <c r="M809" s="2"/>
      <c r="N809" s="2"/>
      <c r="O809" s="2"/>
      <c r="P809" s="2"/>
      <c r="Q809" s="2"/>
      <c r="R809" s="2"/>
      <c r="S809" s="2"/>
    </row>
    <row r="810" spans="11:19" ht="14.25" customHeight="1" x14ac:dyDescent="0.35">
      <c r="K810" s="2"/>
      <c r="L810" s="2"/>
      <c r="M810" s="2"/>
      <c r="N810" s="2"/>
      <c r="O810" s="2"/>
      <c r="P810" s="2"/>
      <c r="Q810" s="2"/>
      <c r="R810" s="2"/>
      <c r="S810" s="2"/>
    </row>
    <row r="811" spans="11:19" ht="14.25" customHeight="1" x14ac:dyDescent="0.35">
      <c r="K811" s="2"/>
      <c r="L811" s="2"/>
      <c r="M811" s="2"/>
      <c r="N811" s="2"/>
      <c r="O811" s="2"/>
      <c r="P811" s="2"/>
      <c r="Q811" s="2"/>
      <c r="R811" s="2"/>
      <c r="S811" s="2"/>
    </row>
    <row r="812" spans="11:19" ht="14.25" customHeight="1" x14ac:dyDescent="0.35">
      <c r="K812" s="2"/>
      <c r="L812" s="2"/>
      <c r="M812" s="2"/>
      <c r="N812" s="2"/>
      <c r="O812" s="2"/>
      <c r="P812" s="2"/>
      <c r="Q812" s="2"/>
      <c r="R812" s="2"/>
      <c r="S812" s="2"/>
    </row>
    <row r="813" spans="11:19" ht="14.25" customHeight="1" x14ac:dyDescent="0.35">
      <c r="K813" s="2"/>
      <c r="L813" s="2"/>
      <c r="M813" s="2"/>
      <c r="N813" s="2"/>
      <c r="O813" s="2"/>
      <c r="P813" s="2"/>
      <c r="Q813" s="2"/>
      <c r="R813" s="2"/>
      <c r="S813" s="2"/>
    </row>
    <row r="814" spans="11:19" ht="14.25" customHeight="1" x14ac:dyDescent="0.35">
      <c r="K814" s="2"/>
      <c r="L814" s="2"/>
      <c r="M814" s="2"/>
      <c r="N814" s="2"/>
      <c r="O814" s="2"/>
      <c r="P814" s="2"/>
      <c r="Q814" s="2"/>
      <c r="R814" s="2"/>
      <c r="S814" s="2"/>
    </row>
    <row r="815" spans="11:19" ht="14.25" customHeight="1" x14ac:dyDescent="0.35">
      <c r="K815" s="2"/>
      <c r="L815" s="2"/>
      <c r="M815" s="2"/>
      <c r="N815" s="2"/>
      <c r="O815" s="2"/>
      <c r="P815" s="2"/>
      <c r="Q815" s="2"/>
      <c r="R815" s="2"/>
      <c r="S815" s="2"/>
    </row>
    <row r="816" spans="11:19" ht="14.25" customHeight="1" x14ac:dyDescent="0.35">
      <c r="K816" s="2"/>
      <c r="L816" s="2"/>
      <c r="M816" s="2"/>
      <c r="N816" s="2"/>
      <c r="O816" s="2"/>
      <c r="P816" s="2"/>
      <c r="Q816" s="2"/>
      <c r="R816" s="2"/>
      <c r="S816" s="2"/>
    </row>
    <row r="817" spans="11:19" ht="14.25" customHeight="1" x14ac:dyDescent="0.35">
      <c r="K817" s="2"/>
      <c r="L817" s="2"/>
      <c r="M817" s="2"/>
      <c r="N817" s="2"/>
      <c r="O817" s="2"/>
      <c r="P817" s="2"/>
      <c r="Q817" s="2"/>
      <c r="R817" s="2"/>
      <c r="S817" s="2"/>
    </row>
    <row r="818" spans="11:19" ht="14.25" customHeight="1" x14ac:dyDescent="0.35">
      <c r="K818" s="2"/>
      <c r="L818" s="2"/>
      <c r="M818" s="2"/>
      <c r="N818" s="2"/>
      <c r="O818" s="2"/>
      <c r="P818" s="2"/>
      <c r="Q818" s="2"/>
      <c r="R818" s="2"/>
      <c r="S818" s="2"/>
    </row>
    <row r="819" spans="11:19" ht="14.25" customHeight="1" x14ac:dyDescent="0.35">
      <c r="K819" s="2"/>
      <c r="L819" s="2"/>
      <c r="M819" s="2"/>
      <c r="N819" s="2"/>
      <c r="O819" s="2"/>
      <c r="P819" s="2"/>
      <c r="Q819" s="2"/>
      <c r="R819" s="2"/>
      <c r="S819" s="2"/>
    </row>
    <row r="820" spans="11:19" ht="14.25" customHeight="1" x14ac:dyDescent="0.35">
      <c r="K820" s="2"/>
      <c r="L820" s="2"/>
      <c r="M820" s="2"/>
      <c r="N820" s="2"/>
      <c r="O820" s="2"/>
      <c r="P820" s="2"/>
      <c r="Q820" s="2"/>
      <c r="R820" s="2"/>
      <c r="S820" s="2"/>
    </row>
    <row r="821" spans="11:19" ht="14.25" customHeight="1" x14ac:dyDescent="0.35">
      <c r="K821" s="2"/>
      <c r="L821" s="2"/>
      <c r="M821" s="2"/>
      <c r="N821" s="2"/>
      <c r="O821" s="2"/>
      <c r="P821" s="2"/>
      <c r="Q821" s="2"/>
      <c r="R821" s="2"/>
      <c r="S821" s="2"/>
    </row>
    <row r="822" spans="11:19" ht="14.25" customHeight="1" x14ac:dyDescent="0.35">
      <c r="K822" s="2"/>
      <c r="L822" s="2"/>
      <c r="M822" s="2"/>
      <c r="N822" s="2"/>
      <c r="O822" s="2"/>
      <c r="P822" s="2"/>
      <c r="Q822" s="2"/>
      <c r="R822" s="2"/>
      <c r="S822" s="2"/>
    </row>
    <row r="823" spans="11:19" ht="14.25" customHeight="1" x14ac:dyDescent="0.35">
      <c r="K823" s="2"/>
      <c r="L823" s="2"/>
      <c r="M823" s="2"/>
      <c r="N823" s="2"/>
      <c r="O823" s="2"/>
      <c r="P823" s="2"/>
      <c r="Q823" s="2"/>
      <c r="R823" s="2"/>
      <c r="S823" s="2"/>
    </row>
    <row r="824" spans="11:19" ht="14.25" customHeight="1" x14ac:dyDescent="0.35">
      <c r="K824" s="2"/>
      <c r="L824" s="2"/>
      <c r="M824" s="2"/>
      <c r="N824" s="2"/>
      <c r="O824" s="2"/>
      <c r="P824" s="2"/>
      <c r="Q824" s="2"/>
      <c r="R824" s="2"/>
      <c r="S824" s="2"/>
    </row>
    <row r="825" spans="11:19" ht="14.25" customHeight="1" x14ac:dyDescent="0.35">
      <c r="K825" s="2"/>
      <c r="L825" s="2"/>
      <c r="M825" s="2"/>
      <c r="N825" s="2"/>
      <c r="O825" s="2"/>
      <c r="P825" s="2"/>
      <c r="Q825" s="2"/>
      <c r="R825" s="2"/>
      <c r="S825" s="2"/>
    </row>
    <row r="826" spans="11:19" ht="14.25" customHeight="1" x14ac:dyDescent="0.35">
      <c r="K826" s="2"/>
      <c r="L826" s="2"/>
      <c r="M826" s="2"/>
      <c r="N826" s="2"/>
      <c r="O826" s="2"/>
      <c r="P826" s="2"/>
      <c r="Q826" s="2"/>
      <c r="R826" s="2"/>
      <c r="S826" s="2"/>
    </row>
    <row r="827" spans="11:19" ht="14.25" customHeight="1" x14ac:dyDescent="0.35">
      <c r="K827" s="2"/>
      <c r="L827" s="2"/>
      <c r="M827" s="2"/>
      <c r="N827" s="2"/>
      <c r="O827" s="2"/>
      <c r="P827" s="2"/>
      <c r="Q827" s="2"/>
      <c r="R827" s="2"/>
      <c r="S827" s="2"/>
    </row>
    <row r="828" spans="11:19" ht="14.25" customHeight="1" x14ac:dyDescent="0.35">
      <c r="K828" s="2"/>
      <c r="L828" s="2"/>
      <c r="M828" s="2"/>
      <c r="N828" s="2"/>
      <c r="O828" s="2"/>
      <c r="P828" s="2"/>
      <c r="Q828" s="2"/>
      <c r="R828" s="2"/>
      <c r="S828" s="2"/>
    </row>
    <row r="829" spans="11:19" ht="14.25" customHeight="1" x14ac:dyDescent="0.35">
      <c r="K829" s="2"/>
      <c r="L829" s="2"/>
      <c r="M829" s="2"/>
      <c r="N829" s="2"/>
      <c r="O829" s="2"/>
      <c r="P829" s="2"/>
      <c r="Q829" s="2"/>
      <c r="R829" s="2"/>
      <c r="S829" s="2"/>
    </row>
    <row r="830" spans="11:19" ht="14.25" customHeight="1" x14ac:dyDescent="0.35">
      <c r="K830" s="2"/>
      <c r="L830" s="2"/>
      <c r="M830" s="2"/>
      <c r="N830" s="2"/>
      <c r="O830" s="2"/>
      <c r="P830" s="2"/>
      <c r="Q830" s="2"/>
      <c r="R830" s="2"/>
      <c r="S830" s="2"/>
    </row>
    <row r="831" spans="11:19" ht="14.25" customHeight="1" x14ac:dyDescent="0.35">
      <c r="K831" s="2"/>
      <c r="L831" s="2"/>
      <c r="M831" s="2"/>
      <c r="N831" s="2"/>
      <c r="O831" s="2"/>
      <c r="P831" s="2"/>
      <c r="Q831" s="2"/>
      <c r="R831" s="2"/>
      <c r="S831" s="2"/>
    </row>
    <row r="832" spans="11:19" ht="14.25" customHeight="1" x14ac:dyDescent="0.35">
      <c r="K832" s="2"/>
      <c r="L832" s="2"/>
      <c r="M832" s="2"/>
      <c r="N832" s="2"/>
      <c r="O832" s="2"/>
      <c r="P832" s="2"/>
      <c r="Q832" s="2"/>
      <c r="R832" s="2"/>
      <c r="S832" s="2"/>
    </row>
    <row r="833" spans="11:19" ht="14.25" customHeight="1" x14ac:dyDescent="0.35">
      <c r="K833" s="2"/>
      <c r="L833" s="2"/>
      <c r="M833" s="2"/>
      <c r="N833" s="2"/>
      <c r="O833" s="2"/>
      <c r="P833" s="2"/>
      <c r="Q833" s="2"/>
      <c r="R833" s="2"/>
      <c r="S833" s="2"/>
    </row>
    <row r="834" spans="11:19" ht="14.25" customHeight="1" x14ac:dyDescent="0.35">
      <c r="K834" s="2"/>
      <c r="L834" s="2"/>
      <c r="M834" s="2"/>
      <c r="N834" s="2"/>
      <c r="O834" s="2"/>
      <c r="P834" s="2"/>
      <c r="Q834" s="2"/>
      <c r="R834" s="2"/>
      <c r="S834" s="2"/>
    </row>
    <row r="835" spans="11:19" ht="14.25" customHeight="1" x14ac:dyDescent="0.35">
      <c r="K835" s="2"/>
      <c r="L835" s="2"/>
      <c r="M835" s="2"/>
      <c r="N835" s="2"/>
      <c r="O835" s="2"/>
      <c r="P835" s="2"/>
      <c r="Q835" s="2"/>
      <c r="R835" s="2"/>
      <c r="S835" s="2"/>
    </row>
    <row r="836" spans="11:19" ht="14.25" customHeight="1" x14ac:dyDescent="0.35">
      <c r="K836" s="2"/>
      <c r="L836" s="2"/>
      <c r="M836" s="2"/>
      <c r="N836" s="2"/>
      <c r="O836" s="2"/>
      <c r="P836" s="2"/>
      <c r="Q836" s="2"/>
      <c r="R836" s="2"/>
      <c r="S836" s="2"/>
    </row>
    <row r="837" spans="11:19" ht="14.25" customHeight="1" x14ac:dyDescent="0.35">
      <c r="K837" s="2"/>
      <c r="L837" s="2"/>
      <c r="M837" s="2"/>
      <c r="N837" s="2"/>
      <c r="O837" s="2"/>
      <c r="P837" s="2"/>
      <c r="Q837" s="2"/>
      <c r="R837" s="2"/>
      <c r="S837" s="2"/>
    </row>
    <row r="838" spans="11:19" ht="14.25" customHeight="1" x14ac:dyDescent="0.35">
      <c r="K838" s="2"/>
      <c r="L838" s="2"/>
      <c r="M838" s="2"/>
      <c r="N838" s="2"/>
      <c r="O838" s="2"/>
      <c r="P838" s="2"/>
      <c r="Q838" s="2"/>
      <c r="R838" s="2"/>
      <c r="S838" s="2"/>
    </row>
    <row r="839" spans="11:19" ht="14.25" customHeight="1" x14ac:dyDescent="0.35">
      <c r="K839" s="2"/>
      <c r="L839" s="2"/>
      <c r="M839" s="2"/>
      <c r="N839" s="2"/>
      <c r="O839" s="2"/>
      <c r="P839" s="2"/>
      <c r="Q839" s="2"/>
      <c r="R839" s="2"/>
      <c r="S839" s="2"/>
    </row>
    <row r="840" spans="11:19" ht="14.25" customHeight="1" x14ac:dyDescent="0.35">
      <c r="K840" s="2"/>
      <c r="L840" s="2"/>
      <c r="M840" s="2"/>
      <c r="N840" s="2"/>
      <c r="O840" s="2"/>
      <c r="P840" s="2"/>
      <c r="Q840" s="2"/>
      <c r="R840" s="2"/>
      <c r="S840" s="2"/>
    </row>
    <row r="841" spans="11:19" ht="14.25" customHeight="1" x14ac:dyDescent="0.35">
      <c r="K841" s="2"/>
      <c r="L841" s="2"/>
      <c r="M841" s="2"/>
      <c r="N841" s="2"/>
      <c r="O841" s="2"/>
      <c r="P841" s="2"/>
      <c r="Q841" s="2"/>
      <c r="R841" s="2"/>
      <c r="S841" s="2"/>
    </row>
    <row r="842" spans="11:19" ht="14.25" customHeight="1" x14ac:dyDescent="0.35">
      <c r="K842" s="2"/>
      <c r="L842" s="2"/>
      <c r="M842" s="2"/>
      <c r="N842" s="2"/>
      <c r="O842" s="2"/>
      <c r="P842" s="2"/>
      <c r="Q842" s="2"/>
      <c r="R842" s="2"/>
      <c r="S842" s="2"/>
    </row>
    <row r="843" spans="11:19" ht="14.25" customHeight="1" x14ac:dyDescent="0.35">
      <c r="K843" s="2"/>
      <c r="L843" s="2"/>
      <c r="M843" s="2"/>
      <c r="N843" s="2"/>
      <c r="O843" s="2"/>
      <c r="P843" s="2"/>
      <c r="Q843" s="2"/>
      <c r="R843" s="2"/>
      <c r="S843" s="2"/>
    </row>
    <row r="844" spans="11:19" ht="14.25" customHeight="1" x14ac:dyDescent="0.35">
      <c r="K844" s="2"/>
      <c r="L844" s="2"/>
      <c r="M844" s="2"/>
      <c r="N844" s="2"/>
      <c r="O844" s="2"/>
      <c r="P844" s="2"/>
      <c r="Q844" s="2"/>
      <c r="R844" s="2"/>
      <c r="S844" s="2"/>
    </row>
    <row r="845" spans="11:19" ht="14.25" customHeight="1" x14ac:dyDescent="0.35">
      <c r="K845" s="2"/>
      <c r="L845" s="2"/>
      <c r="M845" s="2"/>
      <c r="N845" s="2"/>
      <c r="O845" s="2"/>
      <c r="P845" s="2"/>
      <c r="Q845" s="2"/>
      <c r="R845" s="2"/>
      <c r="S845" s="2"/>
    </row>
    <row r="846" spans="11:19" ht="14.25" customHeight="1" x14ac:dyDescent="0.35">
      <c r="K846" s="2"/>
      <c r="L846" s="2"/>
      <c r="M846" s="2"/>
      <c r="N846" s="2"/>
      <c r="O846" s="2"/>
      <c r="P846" s="2"/>
      <c r="Q846" s="2"/>
      <c r="R846" s="2"/>
      <c r="S846" s="2"/>
    </row>
    <row r="847" spans="11:19" ht="14.25" customHeight="1" x14ac:dyDescent="0.35">
      <c r="K847" s="2"/>
      <c r="L847" s="2"/>
      <c r="M847" s="2"/>
      <c r="N847" s="2"/>
      <c r="O847" s="2"/>
      <c r="P847" s="2"/>
      <c r="Q847" s="2"/>
      <c r="R847" s="2"/>
      <c r="S847" s="2"/>
    </row>
    <row r="848" spans="11:19" ht="14.25" customHeight="1" x14ac:dyDescent="0.35">
      <c r="K848" s="2"/>
      <c r="L848" s="2"/>
      <c r="M848" s="2"/>
      <c r="N848" s="2"/>
      <c r="O848" s="2"/>
      <c r="P848" s="2"/>
      <c r="Q848" s="2"/>
      <c r="R848" s="2"/>
      <c r="S848" s="2"/>
    </row>
    <row r="849" spans="11:19" ht="14.25" customHeight="1" x14ac:dyDescent="0.35">
      <c r="K849" s="2"/>
      <c r="L849" s="2"/>
      <c r="M849" s="2"/>
      <c r="N849" s="2"/>
      <c r="O849" s="2"/>
      <c r="P849" s="2"/>
      <c r="Q849" s="2"/>
      <c r="R849" s="2"/>
      <c r="S849" s="2"/>
    </row>
    <row r="850" spans="11:19" ht="14.25" customHeight="1" x14ac:dyDescent="0.35">
      <c r="K850" s="2"/>
      <c r="L850" s="2"/>
      <c r="M850" s="2"/>
      <c r="N850" s="2"/>
      <c r="O850" s="2"/>
      <c r="P850" s="2"/>
      <c r="Q850" s="2"/>
      <c r="R850" s="2"/>
      <c r="S850" s="2"/>
    </row>
    <row r="851" spans="11:19" ht="14.25" customHeight="1" x14ac:dyDescent="0.35">
      <c r="K851" s="2"/>
      <c r="L851" s="2"/>
      <c r="M851" s="2"/>
      <c r="N851" s="2"/>
      <c r="O851" s="2"/>
      <c r="P851" s="2"/>
      <c r="Q851" s="2"/>
      <c r="R851" s="2"/>
      <c r="S851" s="2"/>
    </row>
    <row r="852" spans="11:19" ht="14.25" customHeight="1" x14ac:dyDescent="0.35">
      <c r="K852" s="2"/>
      <c r="L852" s="2"/>
      <c r="M852" s="2"/>
      <c r="N852" s="2"/>
      <c r="O852" s="2"/>
      <c r="P852" s="2"/>
      <c r="Q852" s="2"/>
      <c r="R852" s="2"/>
      <c r="S852" s="2"/>
    </row>
    <row r="853" spans="11:19" ht="14.25" customHeight="1" x14ac:dyDescent="0.35">
      <c r="K853" s="2"/>
      <c r="L853" s="2"/>
      <c r="M853" s="2"/>
      <c r="N853" s="2"/>
      <c r="O853" s="2"/>
      <c r="P853" s="2"/>
      <c r="Q853" s="2"/>
      <c r="R853" s="2"/>
      <c r="S853" s="2"/>
    </row>
    <row r="854" spans="11:19" ht="14.25" customHeight="1" x14ac:dyDescent="0.35">
      <c r="K854" s="2"/>
      <c r="L854" s="2"/>
      <c r="M854" s="2"/>
      <c r="N854" s="2"/>
      <c r="O854" s="2"/>
      <c r="P854" s="2"/>
      <c r="Q854" s="2"/>
      <c r="R854" s="2"/>
      <c r="S854" s="2"/>
    </row>
    <row r="855" spans="11:19" ht="14.25" customHeight="1" x14ac:dyDescent="0.35">
      <c r="K855" s="2"/>
      <c r="L855" s="2"/>
      <c r="M855" s="2"/>
      <c r="N855" s="2"/>
      <c r="O855" s="2"/>
      <c r="P855" s="2"/>
      <c r="Q855" s="2"/>
      <c r="R855" s="2"/>
      <c r="S855" s="2"/>
    </row>
    <row r="856" spans="11:19" ht="14.25" customHeight="1" x14ac:dyDescent="0.35">
      <c r="K856" s="2"/>
      <c r="L856" s="2"/>
      <c r="M856" s="2"/>
      <c r="N856" s="2"/>
      <c r="O856" s="2"/>
      <c r="P856" s="2"/>
      <c r="Q856" s="2"/>
      <c r="R856" s="2"/>
      <c r="S856" s="2"/>
    </row>
    <row r="857" spans="11:19" ht="14.25" customHeight="1" x14ac:dyDescent="0.35">
      <c r="K857" s="2"/>
      <c r="L857" s="2"/>
      <c r="M857" s="2"/>
      <c r="N857" s="2"/>
      <c r="O857" s="2"/>
      <c r="P857" s="2"/>
      <c r="Q857" s="2"/>
      <c r="R857" s="2"/>
      <c r="S857" s="2"/>
    </row>
    <row r="858" spans="11:19" ht="14.25" customHeight="1" x14ac:dyDescent="0.35">
      <c r="K858" s="2"/>
      <c r="L858" s="2"/>
      <c r="M858" s="2"/>
      <c r="N858" s="2"/>
      <c r="O858" s="2"/>
      <c r="P858" s="2"/>
      <c r="Q858" s="2"/>
      <c r="R858" s="2"/>
      <c r="S858" s="2"/>
    </row>
    <row r="859" spans="11:19" ht="14.25" customHeight="1" x14ac:dyDescent="0.35">
      <c r="K859" s="2"/>
      <c r="L859" s="2"/>
      <c r="M859" s="2"/>
      <c r="N859" s="2"/>
      <c r="O859" s="2"/>
      <c r="P859" s="2"/>
      <c r="Q859" s="2"/>
      <c r="R859" s="2"/>
      <c r="S859" s="2"/>
    </row>
    <row r="860" spans="11:19" ht="14.25" customHeight="1" x14ac:dyDescent="0.35">
      <c r="K860" s="2"/>
      <c r="L860" s="2"/>
      <c r="M860" s="2"/>
      <c r="N860" s="2"/>
      <c r="O860" s="2"/>
      <c r="P860" s="2"/>
      <c r="Q860" s="2"/>
      <c r="R860" s="2"/>
      <c r="S860" s="2"/>
    </row>
    <row r="861" spans="11:19" ht="14.25" customHeight="1" x14ac:dyDescent="0.35">
      <c r="K861" s="2"/>
      <c r="L861" s="2"/>
      <c r="M861" s="2"/>
      <c r="N861" s="2"/>
      <c r="O861" s="2"/>
      <c r="P861" s="2"/>
      <c r="Q861" s="2"/>
      <c r="R861" s="2"/>
      <c r="S861" s="2"/>
    </row>
    <row r="862" spans="11:19" ht="14.25" customHeight="1" x14ac:dyDescent="0.35">
      <c r="K862" s="2"/>
      <c r="L862" s="2"/>
      <c r="M862" s="2"/>
      <c r="N862" s="2"/>
      <c r="O862" s="2"/>
      <c r="P862" s="2"/>
      <c r="Q862" s="2"/>
      <c r="R862" s="2"/>
      <c r="S862" s="2"/>
    </row>
    <row r="863" spans="11:19" ht="14.25" customHeight="1" x14ac:dyDescent="0.35">
      <c r="K863" s="2"/>
      <c r="L863" s="2"/>
      <c r="M863" s="2"/>
      <c r="N863" s="2"/>
      <c r="O863" s="2"/>
      <c r="P863" s="2"/>
      <c r="Q863" s="2"/>
      <c r="R863" s="2"/>
      <c r="S863" s="2"/>
    </row>
    <row r="864" spans="11:19" ht="14.25" customHeight="1" x14ac:dyDescent="0.35">
      <c r="K864" s="2"/>
      <c r="L864" s="2"/>
      <c r="M864" s="2"/>
      <c r="N864" s="2"/>
      <c r="O864" s="2"/>
      <c r="P864" s="2"/>
      <c r="Q864" s="2"/>
      <c r="R864" s="2"/>
      <c r="S864" s="2"/>
    </row>
    <row r="865" spans="11:19" ht="14.25" customHeight="1" x14ac:dyDescent="0.35">
      <c r="K865" s="2"/>
      <c r="L865" s="2"/>
      <c r="M865" s="2"/>
      <c r="N865" s="2"/>
      <c r="O865" s="2"/>
      <c r="P865" s="2"/>
      <c r="Q865" s="2"/>
      <c r="R865" s="2"/>
      <c r="S865" s="2"/>
    </row>
    <row r="866" spans="11:19" ht="14.25" customHeight="1" x14ac:dyDescent="0.35">
      <c r="K866" s="2"/>
      <c r="L866" s="2"/>
      <c r="M866" s="2"/>
      <c r="N866" s="2"/>
      <c r="O866" s="2"/>
      <c r="P866" s="2"/>
      <c r="Q866" s="2"/>
      <c r="R866" s="2"/>
      <c r="S866" s="2"/>
    </row>
    <row r="867" spans="11:19" ht="14.25" customHeight="1" x14ac:dyDescent="0.35">
      <c r="K867" s="2"/>
      <c r="L867" s="2"/>
      <c r="M867" s="2"/>
      <c r="N867" s="2"/>
      <c r="O867" s="2"/>
      <c r="P867" s="2"/>
      <c r="Q867" s="2"/>
      <c r="R867" s="2"/>
      <c r="S867" s="2"/>
    </row>
    <row r="868" spans="11:19" ht="14.25" customHeight="1" x14ac:dyDescent="0.35">
      <c r="K868" s="2"/>
      <c r="L868" s="2"/>
      <c r="M868" s="2"/>
      <c r="N868" s="2"/>
      <c r="O868" s="2"/>
      <c r="P868" s="2"/>
      <c r="Q868" s="2"/>
      <c r="R868" s="2"/>
      <c r="S868" s="2"/>
    </row>
    <row r="869" spans="11:19" ht="14.25" customHeight="1" x14ac:dyDescent="0.35">
      <c r="K869" s="2"/>
      <c r="L869" s="2"/>
      <c r="M869" s="2"/>
      <c r="N869" s="2"/>
      <c r="O869" s="2"/>
      <c r="P869" s="2"/>
      <c r="Q869" s="2"/>
      <c r="R869" s="2"/>
      <c r="S869" s="2"/>
    </row>
    <row r="870" spans="11:19" ht="14.25" customHeight="1" x14ac:dyDescent="0.35">
      <c r="K870" s="2"/>
      <c r="L870" s="2"/>
      <c r="M870" s="2"/>
      <c r="N870" s="2"/>
      <c r="O870" s="2"/>
      <c r="P870" s="2"/>
      <c r="Q870" s="2"/>
      <c r="R870" s="2"/>
      <c r="S870" s="2"/>
    </row>
    <row r="871" spans="11:19" ht="14.25" customHeight="1" x14ac:dyDescent="0.35">
      <c r="K871" s="2"/>
      <c r="L871" s="2"/>
      <c r="M871" s="2"/>
      <c r="N871" s="2"/>
      <c r="O871" s="2"/>
      <c r="P871" s="2"/>
      <c r="Q871" s="2"/>
      <c r="R871" s="2"/>
      <c r="S871" s="2"/>
    </row>
    <row r="872" spans="11:19" ht="14.25" customHeight="1" x14ac:dyDescent="0.35">
      <c r="K872" s="2"/>
      <c r="L872" s="2"/>
      <c r="M872" s="2"/>
      <c r="N872" s="2"/>
      <c r="O872" s="2"/>
      <c r="P872" s="2"/>
      <c r="Q872" s="2"/>
      <c r="R872" s="2"/>
      <c r="S872" s="2"/>
    </row>
    <row r="873" spans="11:19" ht="14.25" customHeight="1" x14ac:dyDescent="0.35">
      <c r="K873" s="2"/>
      <c r="L873" s="2"/>
      <c r="M873" s="2"/>
      <c r="N873" s="2"/>
      <c r="O873" s="2"/>
      <c r="P873" s="2"/>
      <c r="Q873" s="2"/>
      <c r="R873" s="2"/>
      <c r="S873" s="2"/>
    </row>
    <row r="874" spans="11:19" ht="14.25" customHeight="1" x14ac:dyDescent="0.35">
      <c r="K874" s="2"/>
      <c r="L874" s="2"/>
      <c r="M874" s="2"/>
      <c r="N874" s="2"/>
      <c r="O874" s="2"/>
      <c r="P874" s="2"/>
      <c r="Q874" s="2"/>
      <c r="R874" s="2"/>
      <c r="S874" s="2"/>
    </row>
    <row r="875" spans="11:19" ht="14.25" customHeight="1" x14ac:dyDescent="0.35">
      <c r="K875" s="2"/>
      <c r="L875" s="2"/>
      <c r="M875" s="2"/>
      <c r="N875" s="2"/>
      <c r="O875" s="2"/>
      <c r="P875" s="2"/>
      <c r="Q875" s="2"/>
      <c r="R875" s="2"/>
      <c r="S875" s="2"/>
    </row>
    <row r="876" spans="11:19" ht="14.25" customHeight="1" x14ac:dyDescent="0.35">
      <c r="K876" s="2"/>
      <c r="L876" s="2"/>
      <c r="M876" s="2"/>
      <c r="N876" s="2"/>
      <c r="O876" s="2"/>
      <c r="P876" s="2"/>
      <c r="Q876" s="2"/>
      <c r="R876" s="2"/>
      <c r="S876" s="2"/>
    </row>
    <row r="877" spans="11:19" ht="14.25" customHeight="1" x14ac:dyDescent="0.35">
      <c r="K877" s="2"/>
      <c r="L877" s="2"/>
      <c r="M877" s="2"/>
      <c r="N877" s="2"/>
      <c r="O877" s="2"/>
      <c r="P877" s="2"/>
      <c r="Q877" s="2"/>
      <c r="R877" s="2"/>
      <c r="S877" s="2"/>
    </row>
    <row r="878" spans="11:19" ht="14.25" customHeight="1" x14ac:dyDescent="0.35">
      <c r="K878" s="2"/>
      <c r="L878" s="2"/>
      <c r="M878" s="2"/>
      <c r="N878" s="2"/>
      <c r="O878" s="2"/>
      <c r="P878" s="2"/>
      <c r="Q878" s="2"/>
      <c r="R878" s="2"/>
      <c r="S878" s="2"/>
    </row>
    <row r="879" spans="11:19" ht="14.25" customHeight="1" x14ac:dyDescent="0.35">
      <c r="K879" s="2"/>
      <c r="L879" s="2"/>
      <c r="M879" s="2"/>
      <c r="N879" s="2"/>
      <c r="O879" s="2"/>
      <c r="P879" s="2"/>
      <c r="Q879" s="2"/>
      <c r="R879" s="2"/>
      <c r="S879" s="2"/>
    </row>
    <row r="880" spans="11:19" ht="14.25" customHeight="1" x14ac:dyDescent="0.35">
      <c r="K880" s="2"/>
      <c r="L880" s="2"/>
      <c r="M880" s="2"/>
      <c r="N880" s="2"/>
      <c r="O880" s="2"/>
      <c r="P880" s="2"/>
      <c r="Q880" s="2"/>
      <c r="R880" s="2"/>
      <c r="S880" s="2"/>
    </row>
    <row r="881" spans="11:19" ht="14.25" customHeight="1" x14ac:dyDescent="0.35">
      <c r="K881" s="2"/>
      <c r="L881" s="2"/>
      <c r="M881" s="2"/>
      <c r="N881" s="2"/>
      <c r="O881" s="2"/>
      <c r="P881" s="2"/>
      <c r="Q881" s="2"/>
      <c r="R881" s="2"/>
      <c r="S881" s="2"/>
    </row>
    <row r="882" spans="11:19" ht="14.25" customHeight="1" x14ac:dyDescent="0.35">
      <c r="K882" s="2"/>
      <c r="L882" s="2"/>
      <c r="M882" s="2"/>
      <c r="N882" s="2"/>
      <c r="O882" s="2"/>
      <c r="P882" s="2"/>
      <c r="Q882" s="2"/>
      <c r="R882" s="2"/>
      <c r="S882" s="2"/>
    </row>
    <row r="883" spans="11:19" ht="14.25" customHeight="1" x14ac:dyDescent="0.35">
      <c r="K883" s="2"/>
      <c r="L883" s="2"/>
      <c r="M883" s="2"/>
      <c r="N883" s="2"/>
      <c r="O883" s="2"/>
      <c r="P883" s="2"/>
      <c r="Q883" s="2"/>
      <c r="R883" s="2"/>
      <c r="S883" s="2"/>
    </row>
    <row r="884" spans="11:19" ht="14.25" customHeight="1" x14ac:dyDescent="0.35">
      <c r="K884" s="2"/>
      <c r="L884" s="2"/>
      <c r="M884" s="2"/>
      <c r="N884" s="2"/>
      <c r="O884" s="2"/>
      <c r="P884" s="2"/>
      <c r="Q884" s="2"/>
      <c r="R884" s="2"/>
      <c r="S884" s="2"/>
    </row>
    <row r="885" spans="11:19" ht="14.25" customHeight="1" x14ac:dyDescent="0.35">
      <c r="K885" s="2"/>
      <c r="L885" s="2"/>
      <c r="M885" s="2"/>
      <c r="N885" s="2"/>
      <c r="O885" s="2"/>
      <c r="P885" s="2"/>
      <c r="Q885" s="2"/>
      <c r="R885" s="2"/>
      <c r="S885" s="2"/>
    </row>
    <row r="886" spans="11:19" ht="14.25" customHeight="1" x14ac:dyDescent="0.35">
      <c r="K886" s="2"/>
      <c r="L886" s="2"/>
      <c r="M886" s="2"/>
      <c r="N886" s="2"/>
      <c r="O886" s="2"/>
      <c r="P886" s="2"/>
      <c r="Q886" s="2"/>
      <c r="R886" s="2"/>
      <c r="S886" s="2"/>
    </row>
    <row r="887" spans="11:19" ht="14.25" customHeight="1" x14ac:dyDescent="0.35">
      <c r="K887" s="2"/>
      <c r="L887" s="2"/>
      <c r="M887" s="2"/>
      <c r="N887" s="2"/>
      <c r="O887" s="2"/>
      <c r="P887" s="2"/>
      <c r="Q887" s="2"/>
      <c r="R887" s="2"/>
      <c r="S887" s="2"/>
    </row>
    <row r="888" spans="11:19" ht="14.25" customHeight="1" x14ac:dyDescent="0.35">
      <c r="K888" s="2"/>
      <c r="L888" s="2"/>
      <c r="M888" s="2"/>
      <c r="N888" s="2"/>
      <c r="O888" s="2"/>
      <c r="P888" s="2"/>
      <c r="Q888" s="2"/>
      <c r="R888" s="2"/>
      <c r="S888" s="2"/>
    </row>
    <row r="889" spans="11:19" ht="14.25" customHeight="1" x14ac:dyDescent="0.35">
      <c r="K889" s="2"/>
      <c r="L889" s="2"/>
      <c r="M889" s="2"/>
      <c r="N889" s="2"/>
      <c r="O889" s="2"/>
      <c r="P889" s="2"/>
      <c r="Q889" s="2"/>
      <c r="R889" s="2"/>
      <c r="S889" s="2"/>
    </row>
    <row r="890" spans="11:19" ht="14.25" customHeight="1" x14ac:dyDescent="0.35">
      <c r="K890" s="2"/>
      <c r="L890" s="2"/>
      <c r="M890" s="2"/>
      <c r="N890" s="2"/>
      <c r="O890" s="2"/>
      <c r="P890" s="2"/>
      <c r="Q890" s="2"/>
      <c r="R890" s="2"/>
      <c r="S890" s="2"/>
    </row>
    <row r="891" spans="11:19" ht="14.25" customHeight="1" x14ac:dyDescent="0.35">
      <c r="K891" s="2"/>
      <c r="L891" s="2"/>
      <c r="M891" s="2"/>
      <c r="N891" s="2"/>
      <c r="O891" s="2"/>
      <c r="P891" s="2"/>
      <c r="Q891" s="2"/>
      <c r="R891" s="2"/>
      <c r="S891" s="2"/>
    </row>
    <row r="892" spans="11:19" ht="14.25" customHeight="1" x14ac:dyDescent="0.35">
      <c r="K892" s="2"/>
      <c r="L892" s="2"/>
      <c r="M892" s="2"/>
      <c r="N892" s="2"/>
      <c r="O892" s="2"/>
      <c r="P892" s="2"/>
      <c r="Q892" s="2"/>
      <c r="R892" s="2"/>
      <c r="S892" s="2"/>
    </row>
    <row r="893" spans="11:19" ht="14.25" customHeight="1" x14ac:dyDescent="0.35">
      <c r="K893" s="2"/>
      <c r="L893" s="2"/>
      <c r="M893" s="2"/>
      <c r="N893" s="2"/>
      <c r="O893" s="2"/>
      <c r="P893" s="2"/>
      <c r="Q893" s="2"/>
      <c r="R893" s="2"/>
      <c r="S893" s="2"/>
    </row>
    <row r="894" spans="11:19" ht="14.25" customHeight="1" x14ac:dyDescent="0.35">
      <c r="K894" s="2"/>
      <c r="L894" s="2"/>
      <c r="M894" s="2"/>
      <c r="N894" s="2"/>
      <c r="O894" s="2"/>
      <c r="P894" s="2"/>
      <c r="Q894" s="2"/>
      <c r="R894" s="2"/>
      <c r="S894" s="2"/>
    </row>
    <row r="895" spans="11:19" ht="14.25" customHeight="1" x14ac:dyDescent="0.35">
      <c r="K895" s="2"/>
      <c r="L895" s="2"/>
      <c r="M895" s="2"/>
      <c r="N895" s="2"/>
      <c r="O895" s="2"/>
      <c r="P895" s="2"/>
      <c r="Q895" s="2"/>
      <c r="R895" s="2"/>
      <c r="S895" s="2"/>
    </row>
    <row r="896" spans="11:19" ht="14.25" customHeight="1" x14ac:dyDescent="0.35">
      <c r="K896" s="2"/>
      <c r="L896" s="2"/>
      <c r="M896" s="2"/>
      <c r="N896" s="2"/>
      <c r="O896" s="2"/>
      <c r="P896" s="2"/>
      <c r="Q896" s="2"/>
      <c r="R896" s="2"/>
      <c r="S896" s="2"/>
    </row>
    <row r="897" spans="11:19" ht="14.25" customHeight="1" x14ac:dyDescent="0.35">
      <c r="K897" s="2"/>
      <c r="L897" s="2"/>
      <c r="M897" s="2"/>
      <c r="N897" s="2"/>
      <c r="O897" s="2"/>
      <c r="P897" s="2"/>
      <c r="Q897" s="2"/>
      <c r="R897" s="2"/>
      <c r="S897" s="2"/>
    </row>
    <row r="898" spans="11:19" ht="14.25" customHeight="1" x14ac:dyDescent="0.35">
      <c r="K898" s="2"/>
      <c r="L898" s="2"/>
      <c r="M898" s="2"/>
      <c r="N898" s="2"/>
      <c r="O898" s="2"/>
      <c r="P898" s="2"/>
      <c r="Q898" s="2"/>
      <c r="R898" s="2"/>
      <c r="S898" s="2"/>
    </row>
    <row r="899" spans="11:19" ht="14.25" customHeight="1" x14ac:dyDescent="0.35">
      <c r="K899" s="2"/>
      <c r="L899" s="2"/>
      <c r="M899" s="2"/>
      <c r="N899" s="2"/>
      <c r="O899" s="2"/>
      <c r="P899" s="2"/>
      <c r="Q899" s="2"/>
      <c r="R899" s="2"/>
      <c r="S899" s="2"/>
    </row>
    <row r="900" spans="11:19" ht="14.25" customHeight="1" x14ac:dyDescent="0.35">
      <c r="K900" s="2"/>
      <c r="L900" s="2"/>
      <c r="M900" s="2"/>
      <c r="N900" s="2"/>
      <c r="O900" s="2"/>
      <c r="P900" s="2"/>
      <c r="Q900" s="2"/>
      <c r="R900" s="2"/>
      <c r="S900" s="2"/>
    </row>
    <row r="901" spans="11:19" ht="14.25" customHeight="1" x14ac:dyDescent="0.35">
      <c r="K901" s="2"/>
      <c r="L901" s="2"/>
      <c r="M901" s="2"/>
      <c r="N901" s="2"/>
      <c r="O901" s="2"/>
      <c r="P901" s="2"/>
      <c r="Q901" s="2"/>
      <c r="R901" s="2"/>
      <c r="S901" s="2"/>
    </row>
    <row r="902" spans="11:19" ht="14.25" customHeight="1" x14ac:dyDescent="0.35">
      <c r="K902" s="2"/>
      <c r="L902" s="2"/>
      <c r="M902" s="2"/>
      <c r="N902" s="2"/>
      <c r="O902" s="2"/>
      <c r="P902" s="2"/>
      <c r="Q902" s="2"/>
      <c r="R902" s="2"/>
      <c r="S902" s="2"/>
    </row>
    <row r="903" spans="11:19" ht="14.25" customHeight="1" x14ac:dyDescent="0.35">
      <c r="K903" s="2"/>
      <c r="L903" s="2"/>
      <c r="M903" s="2"/>
      <c r="N903" s="2"/>
      <c r="O903" s="2"/>
      <c r="P903" s="2"/>
      <c r="Q903" s="2"/>
      <c r="R903" s="2"/>
      <c r="S903" s="2"/>
    </row>
    <row r="904" spans="11:19" ht="14.25" customHeight="1" x14ac:dyDescent="0.35">
      <c r="K904" s="2"/>
      <c r="L904" s="2"/>
      <c r="M904" s="2"/>
      <c r="N904" s="2"/>
      <c r="O904" s="2"/>
      <c r="P904" s="2"/>
      <c r="Q904" s="2"/>
      <c r="R904" s="2"/>
      <c r="S904" s="2"/>
    </row>
    <row r="905" spans="11:19" ht="14.25" customHeight="1" x14ac:dyDescent="0.35">
      <c r="K905" s="2"/>
      <c r="L905" s="2"/>
      <c r="M905" s="2"/>
      <c r="N905" s="2"/>
      <c r="O905" s="2"/>
      <c r="P905" s="2"/>
      <c r="Q905" s="2"/>
      <c r="R905" s="2"/>
      <c r="S905" s="2"/>
    </row>
    <row r="906" spans="11:19" ht="14.25" customHeight="1" x14ac:dyDescent="0.35">
      <c r="K906" s="2"/>
      <c r="L906" s="2"/>
      <c r="M906" s="2"/>
      <c r="N906" s="2"/>
      <c r="O906" s="2"/>
      <c r="P906" s="2"/>
      <c r="Q906" s="2"/>
      <c r="R906" s="2"/>
      <c r="S906" s="2"/>
    </row>
    <row r="907" spans="11:19" ht="14.25" customHeight="1" x14ac:dyDescent="0.35">
      <c r="K907" s="2"/>
      <c r="L907" s="2"/>
      <c r="M907" s="2"/>
      <c r="N907" s="2"/>
      <c r="O907" s="2"/>
      <c r="P907" s="2"/>
      <c r="Q907" s="2"/>
      <c r="R907" s="2"/>
      <c r="S907" s="2"/>
    </row>
    <row r="908" spans="11:19" ht="14.25" customHeight="1" x14ac:dyDescent="0.35">
      <c r="K908" s="2"/>
      <c r="L908" s="2"/>
      <c r="M908" s="2"/>
      <c r="N908" s="2"/>
      <c r="O908" s="2"/>
      <c r="P908" s="2"/>
      <c r="Q908" s="2"/>
      <c r="R908" s="2"/>
      <c r="S908" s="2"/>
    </row>
    <row r="909" spans="11:19" ht="14.25" customHeight="1" x14ac:dyDescent="0.35">
      <c r="K909" s="2"/>
      <c r="L909" s="2"/>
      <c r="M909" s="2"/>
      <c r="N909" s="2"/>
      <c r="O909" s="2"/>
      <c r="P909" s="2"/>
      <c r="Q909" s="2"/>
      <c r="R909" s="2"/>
      <c r="S909" s="2"/>
    </row>
    <row r="910" spans="11:19" ht="14.25" customHeight="1" x14ac:dyDescent="0.35">
      <c r="K910" s="2"/>
      <c r="L910" s="2"/>
      <c r="M910" s="2"/>
      <c r="N910" s="2"/>
      <c r="O910" s="2"/>
      <c r="P910" s="2"/>
      <c r="Q910" s="2"/>
      <c r="R910" s="2"/>
      <c r="S910" s="2"/>
    </row>
    <row r="911" spans="11:19" ht="14.25" customHeight="1" x14ac:dyDescent="0.35">
      <c r="K911" s="2"/>
      <c r="L911" s="2"/>
      <c r="M911" s="2"/>
      <c r="N911" s="2"/>
      <c r="O911" s="2"/>
      <c r="P911" s="2"/>
      <c r="Q911" s="2"/>
      <c r="R911" s="2"/>
      <c r="S911" s="2"/>
    </row>
    <row r="912" spans="11:19" ht="14.25" customHeight="1" x14ac:dyDescent="0.35">
      <c r="K912" s="2"/>
      <c r="L912" s="2"/>
      <c r="M912" s="2"/>
      <c r="N912" s="2"/>
      <c r="O912" s="2"/>
      <c r="P912" s="2"/>
      <c r="Q912" s="2"/>
      <c r="R912" s="2"/>
      <c r="S912" s="2"/>
    </row>
    <row r="913" spans="11:19" ht="14.25" customHeight="1" x14ac:dyDescent="0.35">
      <c r="K913" s="2"/>
      <c r="L913" s="2"/>
      <c r="M913" s="2"/>
      <c r="N913" s="2"/>
      <c r="O913" s="2"/>
      <c r="P913" s="2"/>
      <c r="Q913" s="2"/>
      <c r="R913" s="2"/>
      <c r="S913" s="2"/>
    </row>
    <row r="914" spans="11:19" ht="14.25" customHeight="1" x14ac:dyDescent="0.35">
      <c r="K914" s="2"/>
      <c r="L914" s="2"/>
      <c r="M914" s="2"/>
      <c r="N914" s="2"/>
      <c r="O914" s="2"/>
      <c r="P914" s="2"/>
      <c r="Q914" s="2"/>
      <c r="R914" s="2"/>
      <c r="S914" s="2"/>
    </row>
    <row r="915" spans="11:19" ht="14.25" customHeight="1" x14ac:dyDescent="0.35">
      <c r="K915" s="2"/>
      <c r="L915" s="2"/>
      <c r="M915" s="2"/>
      <c r="N915" s="2"/>
      <c r="O915" s="2"/>
      <c r="P915" s="2"/>
      <c r="Q915" s="2"/>
      <c r="R915" s="2"/>
      <c r="S915" s="2"/>
    </row>
    <row r="916" spans="11:19" ht="14.25" customHeight="1" x14ac:dyDescent="0.35">
      <c r="K916" s="2"/>
      <c r="L916" s="2"/>
      <c r="M916" s="2"/>
      <c r="N916" s="2"/>
      <c r="O916" s="2"/>
      <c r="P916" s="2"/>
      <c r="Q916" s="2"/>
      <c r="R916" s="2"/>
      <c r="S916" s="2"/>
    </row>
    <row r="917" spans="11:19" ht="14.25" customHeight="1" x14ac:dyDescent="0.35">
      <c r="K917" s="2"/>
      <c r="L917" s="2"/>
      <c r="M917" s="2"/>
      <c r="N917" s="2"/>
      <c r="O917" s="2"/>
      <c r="P917" s="2"/>
      <c r="Q917" s="2"/>
      <c r="R917" s="2"/>
      <c r="S917" s="2"/>
    </row>
    <row r="918" spans="11:19" ht="14.25" customHeight="1" x14ac:dyDescent="0.35">
      <c r="K918" s="2"/>
      <c r="L918" s="2"/>
      <c r="M918" s="2"/>
      <c r="N918" s="2"/>
      <c r="O918" s="2"/>
      <c r="P918" s="2"/>
      <c r="Q918" s="2"/>
      <c r="R918" s="2"/>
      <c r="S918" s="2"/>
    </row>
    <row r="919" spans="11:19" ht="14.25" customHeight="1" x14ac:dyDescent="0.35">
      <c r="K919" s="2"/>
      <c r="L919" s="2"/>
      <c r="M919" s="2"/>
      <c r="N919" s="2"/>
      <c r="O919" s="2"/>
      <c r="P919" s="2"/>
      <c r="Q919" s="2"/>
      <c r="R919" s="2"/>
      <c r="S919" s="2"/>
    </row>
    <row r="920" spans="11:19" ht="14.25" customHeight="1" x14ac:dyDescent="0.35">
      <c r="K920" s="2"/>
      <c r="L920" s="2"/>
      <c r="M920" s="2"/>
      <c r="N920" s="2"/>
      <c r="O920" s="2"/>
      <c r="P920" s="2"/>
      <c r="Q920" s="2"/>
      <c r="R920" s="2"/>
      <c r="S920" s="2"/>
    </row>
    <row r="921" spans="11:19" ht="14.25" customHeight="1" x14ac:dyDescent="0.35">
      <c r="K921" s="2"/>
      <c r="L921" s="2"/>
      <c r="M921" s="2"/>
      <c r="N921" s="2"/>
      <c r="O921" s="2"/>
      <c r="P921" s="2"/>
      <c r="Q921" s="2"/>
      <c r="R921" s="2"/>
      <c r="S921" s="2"/>
    </row>
    <row r="922" spans="11:19" ht="14.25" customHeight="1" x14ac:dyDescent="0.35">
      <c r="K922" s="2"/>
      <c r="L922" s="2"/>
      <c r="M922" s="2"/>
      <c r="N922" s="2"/>
      <c r="O922" s="2"/>
      <c r="P922" s="2"/>
      <c r="Q922" s="2"/>
      <c r="R922" s="2"/>
      <c r="S922" s="2"/>
    </row>
    <row r="923" spans="11:19" ht="14.25" customHeight="1" x14ac:dyDescent="0.35">
      <c r="K923" s="2"/>
      <c r="L923" s="2"/>
      <c r="M923" s="2"/>
      <c r="N923" s="2"/>
      <c r="O923" s="2"/>
      <c r="P923" s="2"/>
      <c r="Q923" s="2"/>
      <c r="R923" s="2"/>
      <c r="S923" s="2"/>
    </row>
    <row r="924" spans="11:19" ht="14.25" customHeight="1" x14ac:dyDescent="0.35">
      <c r="K924" s="2"/>
      <c r="L924" s="2"/>
      <c r="M924" s="2"/>
      <c r="N924" s="2"/>
      <c r="O924" s="2"/>
      <c r="P924" s="2"/>
      <c r="Q924" s="2"/>
      <c r="R924" s="2"/>
      <c r="S924" s="2"/>
    </row>
    <row r="925" spans="11:19" ht="14.25" customHeight="1" x14ac:dyDescent="0.35">
      <c r="K925" s="2"/>
      <c r="L925" s="2"/>
      <c r="M925" s="2"/>
      <c r="N925" s="2"/>
      <c r="O925" s="2"/>
      <c r="P925" s="2"/>
      <c r="Q925" s="2"/>
      <c r="R925" s="2"/>
      <c r="S925" s="2"/>
    </row>
    <row r="926" spans="11:19" ht="14.25" customHeight="1" x14ac:dyDescent="0.35">
      <c r="K926" s="2"/>
      <c r="L926" s="2"/>
      <c r="M926" s="2"/>
      <c r="N926" s="2"/>
      <c r="O926" s="2"/>
      <c r="P926" s="2"/>
      <c r="Q926" s="2"/>
      <c r="R926" s="2"/>
      <c r="S926" s="2"/>
    </row>
    <row r="927" spans="11:19" ht="14.25" customHeight="1" x14ac:dyDescent="0.35">
      <c r="K927" s="2"/>
      <c r="L927" s="2"/>
      <c r="M927" s="2"/>
      <c r="N927" s="2"/>
      <c r="O927" s="2"/>
      <c r="P927" s="2"/>
      <c r="Q927" s="2"/>
      <c r="R927" s="2"/>
      <c r="S927" s="2"/>
    </row>
    <row r="928" spans="11:19" ht="14.25" customHeight="1" x14ac:dyDescent="0.35">
      <c r="K928" s="2"/>
      <c r="L928" s="2"/>
      <c r="M928" s="2"/>
      <c r="N928" s="2"/>
      <c r="O928" s="2"/>
      <c r="P928" s="2"/>
      <c r="Q928" s="2"/>
      <c r="R928" s="2"/>
      <c r="S928" s="2"/>
    </row>
    <row r="929" spans="11:19" ht="14.25" customHeight="1" x14ac:dyDescent="0.35">
      <c r="K929" s="2"/>
      <c r="L929" s="2"/>
      <c r="M929" s="2"/>
      <c r="N929" s="2"/>
      <c r="O929" s="2"/>
      <c r="P929" s="2"/>
      <c r="Q929" s="2"/>
      <c r="R929" s="2"/>
      <c r="S929" s="2"/>
    </row>
    <row r="930" spans="11:19" ht="14.25" customHeight="1" x14ac:dyDescent="0.35">
      <c r="K930" s="2"/>
      <c r="L930" s="2"/>
      <c r="M930" s="2"/>
      <c r="N930" s="2"/>
      <c r="O930" s="2"/>
      <c r="P930" s="2"/>
      <c r="Q930" s="2"/>
      <c r="R930" s="2"/>
      <c r="S930" s="2"/>
    </row>
    <row r="931" spans="11:19" ht="14.25" customHeight="1" x14ac:dyDescent="0.35">
      <c r="K931" s="2"/>
      <c r="L931" s="2"/>
      <c r="M931" s="2"/>
      <c r="N931" s="2"/>
      <c r="O931" s="2"/>
      <c r="P931" s="2"/>
      <c r="Q931" s="2"/>
      <c r="R931" s="2"/>
      <c r="S931" s="2"/>
    </row>
    <row r="932" spans="11:19" ht="14.25" customHeight="1" x14ac:dyDescent="0.35">
      <c r="K932" s="2"/>
      <c r="L932" s="2"/>
      <c r="M932" s="2"/>
      <c r="N932" s="2"/>
      <c r="O932" s="2"/>
      <c r="P932" s="2"/>
      <c r="Q932" s="2"/>
      <c r="R932" s="2"/>
      <c r="S932" s="2"/>
    </row>
    <row r="933" spans="11:19" ht="14.25" customHeight="1" x14ac:dyDescent="0.35">
      <c r="K933" s="2"/>
      <c r="L933" s="2"/>
      <c r="M933" s="2"/>
      <c r="N933" s="2"/>
      <c r="O933" s="2"/>
      <c r="P933" s="2"/>
      <c r="Q933" s="2"/>
      <c r="R933" s="2"/>
      <c r="S933" s="2"/>
    </row>
    <row r="934" spans="11:19" ht="14.25" customHeight="1" x14ac:dyDescent="0.35">
      <c r="K934" s="2"/>
      <c r="L934" s="2"/>
      <c r="M934" s="2"/>
      <c r="N934" s="2"/>
      <c r="O934" s="2"/>
      <c r="P934" s="2"/>
      <c r="Q934" s="2"/>
      <c r="R934" s="2"/>
      <c r="S934" s="2"/>
    </row>
    <row r="935" spans="11:19" ht="14.25" customHeight="1" x14ac:dyDescent="0.35">
      <c r="K935" s="2"/>
      <c r="L935" s="2"/>
      <c r="M935" s="2"/>
      <c r="N935" s="2"/>
      <c r="O935" s="2"/>
      <c r="P935" s="2"/>
      <c r="Q935" s="2"/>
      <c r="R935" s="2"/>
      <c r="S935" s="2"/>
    </row>
    <row r="936" spans="11:19" ht="14.25" customHeight="1" x14ac:dyDescent="0.35">
      <c r="K936" s="2"/>
      <c r="L936" s="2"/>
      <c r="M936" s="2"/>
      <c r="N936" s="2"/>
      <c r="O936" s="2"/>
      <c r="P936" s="2"/>
      <c r="Q936" s="2"/>
      <c r="R936" s="2"/>
      <c r="S936" s="2"/>
    </row>
    <row r="937" spans="11:19" ht="14.25" customHeight="1" x14ac:dyDescent="0.35">
      <c r="K937" s="2"/>
      <c r="L937" s="2"/>
      <c r="M937" s="2"/>
      <c r="N937" s="2"/>
      <c r="O937" s="2"/>
      <c r="P937" s="2"/>
      <c r="Q937" s="2"/>
      <c r="R937" s="2"/>
      <c r="S937" s="2"/>
    </row>
    <row r="938" spans="11:19" ht="14.25" customHeight="1" x14ac:dyDescent="0.35">
      <c r="K938" s="2"/>
      <c r="L938" s="2"/>
      <c r="M938" s="2"/>
      <c r="N938" s="2"/>
      <c r="O938" s="2"/>
      <c r="P938" s="2"/>
      <c r="Q938" s="2"/>
      <c r="R938" s="2"/>
      <c r="S938" s="2"/>
    </row>
    <row r="939" spans="11:19" ht="14.25" customHeight="1" x14ac:dyDescent="0.35">
      <c r="K939" s="2"/>
      <c r="L939" s="2"/>
      <c r="M939" s="2"/>
      <c r="N939" s="2"/>
      <c r="O939" s="2"/>
      <c r="P939" s="2"/>
      <c r="Q939" s="2"/>
      <c r="R939" s="2"/>
      <c r="S939" s="2"/>
    </row>
    <row r="940" spans="11:19" ht="14.25" customHeight="1" x14ac:dyDescent="0.35">
      <c r="K940" s="2"/>
      <c r="L940" s="2"/>
      <c r="M940" s="2"/>
      <c r="N940" s="2"/>
      <c r="O940" s="2"/>
      <c r="P940" s="2"/>
      <c r="Q940" s="2"/>
      <c r="R940" s="2"/>
      <c r="S940" s="2"/>
    </row>
    <row r="941" spans="11:19" ht="14.25" customHeight="1" x14ac:dyDescent="0.35">
      <c r="K941" s="2"/>
      <c r="L941" s="2"/>
      <c r="M941" s="2"/>
      <c r="N941" s="2"/>
      <c r="O941" s="2"/>
      <c r="P941" s="2"/>
      <c r="Q941" s="2"/>
      <c r="R941" s="2"/>
      <c r="S941" s="2"/>
    </row>
    <row r="942" spans="11:19" ht="14.25" customHeight="1" x14ac:dyDescent="0.35">
      <c r="K942" s="2"/>
      <c r="L942" s="2"/>
      <c r="M942" s="2"/>
      <c r="N942" s="2"/>
      <c r="O942" s="2"/>
      <c r="P942" s="2"/>
      <c r="Q942" s="2"/>
      <c r="R942" s="2"/>
      <c r="S942" s="2"/>
    </row>
    <row r="943" spans="11:19" ht="14.25" customHeight="1" x14ac:dyDescent="0.35">
      <c r="K943" s="2"/>
      <c r="L943" s="2"/>
      <c r="M943" s="2"/>
      <c r="N943" s="2"/>
      <c r="O943" s="2"/>
      <c r="P943" s="2"/>
      <c r="Q943" s="2"/>
      <c r="R943" s="2"/>
      <c r="S943" s="2"/>
    </row>
    <row r="944" spans="11:19" ht="14.25" customHeight="1" x14ac:dyDescent="0.35">
      <c r="K944" s="2"/>
      <c r="L944" s="2"/>
      <c r="M944" s="2"/>
      <c r="N944" s="2"/>
      <c r="O944" s="2"/>
      <c r="P944" s="2"/>
      <c r="Q944" s="2"/>
      <c r="R944" s="2"/>
      <c r="S944" s="2"/>
    </row>
    <row r="945" spans="11:19" ht="14.25" customHeight="1" x14ac:dyDescent="0.35">
      <c r="K945" s="2"/>
      <c r="L945" s="2"/>
      <c r="M945" s="2"/>
      <c r="N945" s="2"/>
      <c r="O945" s="2"/>
      <c r="P945" s="2"/>
      <c r="Q945" s="2"/>
      <c r="R945" s="2"/>
      <c r="S945" s="2"/>
    </row>
    <row r="946" spans="11:19" ht="14.25" customHeight="1" x14ac:dyDescent="0.35">
      <c r="K946" s="2"/>
      <c r="L946" s="2"/>
      <c r="M946" s="2"/>
      <c r="N946" s="2"/>
      <c r="O946" s="2"/>
      <c r="P946" s="2"/>
      <c r="Q946" s="2"/>
      <c r="R946" s="2"/>
      <c r="S946" s="2"/>
    </row>
    <row r="947" spans="11:19" ht="14.25" customHeight="1" x14ac:dyDescent="0.35">
      <c r="K947" s="2"/>
      <c r="L947" s="2"/>
      <c r="M947" s="2"/>
      <c r="N947" s="2"/>
      <c r="O947" s="2"/>
      <c r="P947" s="2"/>
      <c r="Q947" s="2"/>
      <c r="R947" s="2"/>
      <c r="S947" s="2"/>
    </row>
    <row r="948" spans="11:19" ht="14.25" customHeight="1" x14ac:dyDescent="0.35">
      <c r="K948" s="2"/>
      <c r="L948" s="2"/>
      <c r="M948" s="2"/>
      <c r="N948" s="2"/>
      <c r="O948" s="2"/>
      <c r="P948" s="2"/>
      <c r="Q948" s="2"/>
      <c r="R948" s="2"/>
      <c r="S948" s="2"/>
    </row>
    <row r="949" spans="11:19" ht="14.25" customHeight="1" x14ac:dyDescent="0.35">
      <c r="K949" s="2"/>
      <c r="L949" s="2"/>
      <c r="M949" s="2"/>
      <c r="N949" s="2"/>
      <c r="O949" s="2"/>
      <c r="P949" s="2"/>
      <c r="Q949" s="2"/>
      <c r="R949" s="2"/>
      <c r="S949" s="2"/>
    </row>
    <row r="950" spans="11:19" ht="14.25" customHeight="1" x14ac:dyDescent="0.35">
      <c r="K950" s="2"/>
      <c r="L950" s="2"/>
      <c r="M950" s="2"/>
      <c r="N950" s="2"/>
      <c r="O950" s="2"/>
      <c r="P950" s="2"/>
      <c r="Q950" s="2"/>
      <c r="R950" s="2"/>
      <c r="S950" s="2"/>
    </row>
    <row r="951" spans="11:19" ht="14.25" customHeight="1" x14ac:dyDescent="0.35">
      <c r="K951" s="2"/>
      <c r="L951" s="2"/>
      <c r="M951" s="2"/>
      <c r="N951" s="2"/>
      <c r="O951" s="2"/>
      <c r="P951" s="2"/>
      <c r="Q951" s="2"/>
      <c r="R951" s="2"/>
      <c r="S951" s="2"/>
    </row>
    <row r="952" spans="11:19" ht="14.25" customHeight="1" x14ac:dyDescent="0.35">
      <c r="K952" s="2"/>
      <c r="L952" s="2"/>
      <c r="M952" s="2"/>
      <c r="N952" s="2"/>
      <c r="O952" s="2"/>
      <c r="P952" s="2"/>
      <c r="Q952" s="2"/>
      <c r="R952" s="2"/>
      <c r="S952" s="2"/>
    </row>
    <row r="953" spans="11:19" ht="14.25" customHeight="1" x14ac:dyDescent="0.35">
      <c r="K953" s="2"/>
      <c r="L953" s="2"/>
      <c r="M953" s="2"/>
      <c r="N953" s="2"/>
      <c r="O953" s="2"/>
      <c r="P953" s="2"/>
      <c r="Q953" s="2"/>
      <c r="R953" s="2"/>
      <c r="S953" s="2"/>
    </row>
    <row r="954" spans="11:19" ht="14.25" customHeight="1" x14ac:dyDescent="0.35">
      <c r="K954" s="2"/>
      <c r="L954" s="2"/>
      <c r="M954" s="2"/>
      <c r="N954" s="2"/>
      <c r="O954" s="2"/>
      <c r="P954" s="2"/>
      <c r="Q954" s="2"/>
      <c r="R954" s="2"/>
      <c r="S954" s="2"/>
    </row>
    <row r="955" spans="11:19" ht="14.25" customHeight="1" x14ac:dyDescent="0.35">
      <c r="K955" s="2"/>
      <c r="L955" s="2"/>
      <c r="M955" s="2"/>
      <c r="N955" s="2"/>
      <c r="O955" s="2"/>
      <c r="P955" s="2"/>
      <c r="Q955" s="2"/>
      <c r="R955" s="2"/>
      <c r="S955" s="2"/>
    </row>
    <row r="956" spans="11:19" ht="14.25" customHeight="1" x14ac:dyDescent="0.35">
      <c r="K956" s="2"/>
      <c r="L956" s="2"/>
      <c r="M956" s="2"/>
      <c r="N956" s="2"/>
      <c r="O956" s="2"/>
      <c r="P956" s="2"/>
      <c r="Q956" s="2"/>
      <c r="R956" s="2"/>
      <c r="S956" s="2"/>
    </row>
    <row r="957" spans="11:19" ht="14.25" customHeight="1" x14ac:dyDescent="0.35">
      <c r="K957" s="2"/>
      <c r="L957" s="2"/>
      <c r="M957" s="2"/>
      <c r="N957" s="2"/>
      <c r="O957" s="2"/>
      <c r="P957" s="2"/>
      <c r="Q957" s="2"/>
      <c r="R957" s="2"/>
      <c r="S957" s="2"/>
    </row>
    <row r="958" spans="11:19" ht="14.25" customHeight="1" x14ac:dyDescent="0.35">
      <c r="K958" s="2"/>
      <c r="L958" s="2"/>
      <c r="M958" s="2"/>
      <c r="N958" s="2"/>
      <c r="O958" s="2"/>
      <c r="P958" s="2"/>
      <c r="Q958" s="2"/>
      <c r="R958" s="2"/>
      <c r="S958" s="2"/>
    </row>
    <row r="959" spans="11:19" ht="14.25" customHeight="1" x14ac:dyDescent="0.35">
      <c r="K959" s="2"/>
      <c r="L959" s="2"/>
      <c r="M959" s="2"/>
      <c r="N959" s="2"/>
      <c r="O959" s="2"/>
      <c r="P959" s="2"/>
      <c r="Q959" s="2"/>
      <c r="R959" s="2"/>
      <c r="S959" s="2"/>
    </row>
    <row r="960" spans="11:19" ht="14.25" customHeight="1" x14ac:dyDescent="0.35">
      <c r="K960" s="2"/>
      <c r="L960" s="2"/>
      <c r="M960" s="2"/>
      <c r="N960" s="2"/>
      <c r="O960" s="2"/>
      <c r="P960" s="2"/>
      <c r="Q960" s="2"/>
      <c r="R960" s="2"/>
      <c r="S960" s="2"/>
    </row>
    <row r="961" spans="11:19" ht="14.25" customHeight="1" x14ac:dyDescent="0.35">
      <c r="K961" s="2"/>
      <c r="L961" s="2"/>
      <c r="M961" s="2"/>
      <c r="N961" s="2"/>
      <c r="O961" s="2"/>
      <c r="P961" s="2"/>
      <c r="Q961" s="2"/>
      <c r="R961" s="2"/>
      <c r="S961" s="2"/>
    </row>
    <row r="962" spans="11:19" ht="14.25" customHeight="1" x14ac:dyDescent="0.35">
      <c r="K962" s="2"/>
      <c r="L962" s="2"/>
      <c r="M962" s="2"/>
      <c r="N962" s="2"/>
      <c r="O962" s="2"/>
      <c r="P962" s="2"/>
      <c r="Q962" s="2"/>
      <c r="R962" s="2"/>
      <c r="S962" s="2"/>
    </row>
    <row r="963" spans="11:19" ht="14.25" customHeight="1" x14ac:dyDescent="0.35">
      <c r="K963" s="2"/>
      <c r="L963" s="2"/>
      <c r="M963" s="2"/>
      <c r="N963" s="2"/>
      <c r="O963" s="2"/>
      <c r="P963" s="2"/>
      <c r="Q963" s="2"/>
      <c r="R963" s="2"/>
      <c r="S963" s="2"/>
    </row>
    <row r="964" spans="11:19" ht="14.25" customHeight="1" x14ac:dyDescent="0.35">
      <c r="K964" s="2"/>
      <c r="L964" s="2"/>
      <c r="M964" s="2"/>
      <c r="N964" s="2"/>
      <c r="O964" s="2"/>
      <c r="P964" s="2"/>
      <c r="Q964" s="2"/>
      <c r="R964" s="2"/>
      <c r="S964" s="2"/>
    </row>
    <row r="965" spans="11:19" ht="14.25" customHeight="1" x14ac:dyDescent="0.35">
      <c r="K965" s="2"/>
      <c r="L965" s="2"/>
      <c r="M965" s="2"/>
      <c r="N965" s="2"/>
      <c r="O965" s="2"/>
      <c r="P965" s="2"/>
      <c r="Q965" s="2"/>
      <c r="R965" s="2"/>
      <c r="S965" s="2"/>
    </row>
    <row r="966" spans="11:19" ht="14.25" customHeight="1" x14ac:dyDescent="0.35">
      <c r="K966" s="2"/>
      <c r="L966" s="2"/>
      <c r="M966" s="2"/>
      <c r="N966" s="2"/>
      <c r="O966" s="2"/>
      <c r="P966" s="2"/>
      <c r="Q966" s="2"/>
      <c r="R966" s="2"/>
      <c r="S966" s="2"/>
    </row>
    <row r="967" spans="11:19" ht="14.25" customHeight="1" x14ac:dyDescent="0.35">
      <c r="K967" s="2"/>
      <c r="L967" s="2"/>
      <c r="M967" s="2"/>
      <c r="N967" s="2"/>
      <c r="O967" s="2"/>
      <c r="P967" s="2"/>
      <c r="Q967" s="2"/>
      <c r="R967" s="2"/>
      <c r="S967" s="2"/>
    </row>
    <row r="968" spans="11:19" ht="14.25" customHeight="1" x14ac:dyDescent="0.35">
      <c r="K968" s="2"/>
      <c r="L968" s="2"/>
      <c r="M968" s="2"/>
      <c r="N968" s="2"/>
      <c r="O968" s="2"/>
      <c r="P968" s="2"/>
      <c r="Q968" s="2"/>
      <c r="R968" s="2"/>
      <c r="S968" s="2"/>
    </row>
    <row r="969" spans="11:19" ht="14.25" customHeight="1" x14ac:dyDescent="0.35">
      <c r="K969" s="2"/>
      <c r="L969" s="2"/>
      <c r="M969" s="2"/>
      <c r="N969" s="2"/>
      <c r="O969" s="2"/>
      <c r="P969" s="2"/>
      <c r="Q969" s="2"/>
      <c r="R969" s="2"/>
      <c r="S969" s="2"/>
    </row>
    <row r="970" spans="11:19" ht="14.25" customHeight="1" x14ac:dyDescent="0.35">
      <c r="K970" s="2"/>
      <c r="L970" s="2"/>
      <c r="M970" s="2"/>
      <c r="N970" s="2"/>
      <c r="O970" s="2"/>
      <c r="P970" s="2"/>
      <c r="Q970" s="2"/>
      <c r="R970" s="2"/>
      <c r="S970" s="2"/>
    </row>
    <row r="971" spans="11:19" ht="14.25" customHeight="1" x14ac:dyDescent="0.35">
      <c r="K971" s="2"/>
      <c r="L971" s="2"/>
      <c r="M971" s="2"/>
      <c r="N971" s="2"/>
      <c r="O971" s="2"/>
      <c r="P971" s="2"/>
      <c r="Q971" s="2"/>
      <c r="R971" s="2"/>
      <c r="S971" s="2"/>
    </row>
    <row r="972" spans="11:19" ht="14.25" customHeight="1" x14ac:dyDescent="0.35">
      <c r="K972" s="2"/>
      <c r="L972" s="2"/>
      <c r="M972" s="2"/>
      <c r="N972" s="2"/>
      <c r="O972" s="2"/>
      <c r="P972" s="2"/>
      <c r="Q972" s="2"/>
      <c r="R972" s="2"/>
      <c r="S972" s="2"/>
    </row>
    <row r="973" spans="11:19" ht="14.25" customHeight="1" x14ac:dyDescent="0.35">
      <c r="K973" s="2"/>
      <c r="L973" s="2"/>
      <c r="M973" s="2"/>
      <c r="N973" s="2"/>
      <c r="O973" s="2"/>
      <c r="P973" s="2"/>
      <c r="Q973" s="2"/>
      <c r="R973" s="2"/>
      <c r="S973" s="2"/>
    </row>
    <row r="974" spans="11:19" ht="14.25" customHeight="1" x14ac:dyDescent="0.35">
      <c r="K974" s="2"/>
      <c r="L974" s="2"/>
      <c r="M974" s="2"/>
      <c r="N974" s="2"/>
      <c r="O974" s="2"/>
      <c r="P974" s="2"/>
      <c r="Q974" s="2"/>
      <c r="R974" s="2"/>
      <c r="S974" s="2"/>
    </row>
    <row r="975" spans="11:19" ht="14.25" customHeight="1" x14ac:dyDescent="0.35">
      <c r="K975" s="2"/>
      <c r="L975" s="2"/>
      <c r="M975" s="2"/>
      <c r="N975" s="2"/>
      <c r="O975" s="2"/>
      <c r="P975" s="2"/>
      <c r="Q975" s="2"/>
      <c r="R975" s="2"/>
      <c r="S975" s="2"/>
    </row>
    <row r="976" spans="11:19" ht="14.25" customHeight="1" x14ac:dyDescent="0.35">
      <c r="K976" s="2"/>
      <c r="L976" s="2"/>
      <c r="M976" s="2"/>
      <c r="N976" s="2"/>
      <c r="O976" s="2"/>
      <c r="P976" s="2"/>
      <c r="Q976" s="2"/>
      <c r="R976" s="2"/>
      <c r="S976" s="2"/>
    </row>
    <row r="977" spans="11:19" ht="14.25" customHeight="1" x14ac:dyDescent="0.35">
      <c r="K977" s="2"/>
      <c r="L977" s="2"/>
      <c r="M977" s="2"/>
      <c r="N977" s="2"/>
      <c r="O977" s="2"/>
      <c r="P977" s="2"/>
      <c r="Q977" s="2"/>
      <c r="R977" s="2"/>
      <c r="S977" s="2"/>
    </row>
    <row r="978" spans="11:19" ht="14.25" customHeight="1" x14ac:dyDescent="0.35">
      <c r="K978" s="2"/>
      <c r="L978" s="2"/>
      <c r="M978" s="2"/>
      <c r="N978" s="2"/>
      <c r="O978" s="2"/>
      <c r="P978" s="2"/>
      <c r="Q978" s="2"/>
      <c r="R978" s="2"/>
      <c r="S978" s="2"/>
    </row>
    <row r="979" spans="11:19" ht="14.25" customHeight="1" x14ac:dyDescent="0.35">
      <c r="K979" s="2"/>
      <c r="L979" s="2"/>
      <c r="M979" s="2"/>
      <c r="N979" s="2"/>
      <c r="O979" s="2"/>
      <c r="P979" s="2"/>
      <c r="Q979" s="2"/>
      <c r="R979" s="2"/>
      <c r="S979" s="2"/>
    </row>
    <row r="980" spans="11:19" ht="14.25" customHeight="1" x14ac:dyDescent="0.35">
      <c r="K980" s="2"/>
      <c r="L980" s="2"/>
      <c r="M980" s="2"/>
      <c r="N980" s="2"/>
      <c r="O980" s="2"/>
      <c r="P980" s="2"/>
      <c r="Q980" s="2"/>
      <c r="R980" s="2"/>
      <c r="S980" s="2"/>
    </row>
    <row r="981" spans="11:19" ht="14.25" customHeight="1" x14ac:dyDescent="0.35">
      <c r="K981" s="2"/>
      <c r="L981" s="2"/>
      <c r="M981" s="2"/>
      <c r="N981" s="2"/>
      <c r="O981" s="2"/>
      <c r="P981" s="2"/>
      <c r="Q981" s="2"/>
      <c r="R981" s="2"/>
      <c r="S981" s="2"/>
    </row>
    <row r="982" spans="11:19" ht="14.25" customHeight="1" x14ac:dyDescent="0.35">
      <c r="K982" s="2"/>
      <c r="L982" s="2"/>
      <c r="M982" s="2"/>
      <c r="N982" s="2"/>
      <c r="O982" s="2"/>
      <c r="P982" s="2"/>
      <c r="Q982" s="2"/>
      <c r="R982" s="2"/>
      <c r="S982" s="2"/>
    </row>
    <row r="983" spans="11:19" ht="14.25" customHeight="1" x14ac:dyDescent="0.35">
      <c r="K983" s="2"/>
      <c r="L983" s="2"/>
      <c r="M983" s="2"/>
      <c r="N983" s="2"/>
      <c r="O983" s="2"/>
      <c r="P983" s="2"/>
      <c r="Q983" s="2"/>
      <c r="R983" s="2"/>
      <c r="S983" s="2"/>
    </row>
    <row r="984" spans="11:19" ht="14.25" customHeight="1" x14ac:dyDescent="0.35">
      <c r="K984" s="2"/>
      <c r="L984" s="2"/>
      <c r="M984" s="2"/>
      <c r="N984" s="2"/>
      <c r="O984" s="2"/>
      <c r="P984" s="2"/>
      <c r="Q984" s="2"/>
      <c r="R984" s="2"/>
      <c r="S984" s="2"/>
    </row>
    <row r="985" spans="11:19" ht="14.25" customHeight="1" x14ac:dyDescent="0.35">
      <c r="K985" s="2"/>
      <c r="L985" s="2"/>
      <c r="M985" s="2"/>
      <c r="N985" s="2"/>
      <c r="O985" s="2"/>
      <c r="P985" s="2"/>
      <c r="Q985" s="2"/>
      <c r="R985" s="2"/>
      <c r="S985" s="2"/>
    </row>
    <row r="986" spans="11:19" ht="14.25" customHeight="1" x14ac:dyDescent="0.35">
      <c r="K986" s="2"/>
      <c r="L986" s="2"/>
      <c r="M986" s="2"/>
      <c r="N986" s="2"/>
      <c r="O986" s="2"/>
      <c r="P986" s="2"/>
      <c r="Q986" s="2"/>
      <c r="R986" s="2"/>
      <c r="S986" s="2"/>
    </row>
    <row r="987" spans="11:19" ht="14.25" customHeight="1" x14ac:dyDescent="0.35">
      <c r="K987" s="2"/>
      <c r="L987" s="2"/>
      <c r="M987" s="2"/>
      <c r="N987" s="2"/>
      <c r="O987" s="2"/>
      <c r="P987" s="2"/>
      <c r="Q987" s="2"/>
      <c r="R987" s="2"/>
      <c r="S987" s="2"/>
    </row>
    <row r="988" spans="11:19" ht="14.25" customHeight="1" x14ac:dyDescent="0.35">
      <c r="K988" s="2"/>
      <c r="L988" s="2"/>
      <c r="M988" s="2"/>
      <c r="N988" s="2"/>
      <c r="O988" s="2"/>
      <c r="P988" s="2"/>
      <c r="Q988" s="2"/>
      <c r="R988" s="2"/>
      <c r="S988" s="2"/>
    </row>
    <row r="989" spans="11:19" ht="14.25" customHeight="1" x14ac:dyDescent="0.35">
      <c r="K989" s="2"/>
      <c r="L989" s="2"/>
      <c r="M989" s="2"/>
      <c r="N989" s="2"/>
      <c r="O989" s="2"/>
      <c r="P989" s="2"/>
      <c r="Q989" s="2"/>
      <c r="R989" s="2"/>
      <c r="S989" s="2"/>
    </row>
    <row r="990" spans="11:19" ht="14.25" customHeight="1" x14ac:dyDescent="0.35">
      <c r="K990" s="2"/>
      <c r="L990" s="2"/>
      <c r="M990" s="2"/>
      <c r="N990" s="2"/>
      <c r="O990" s="2"/>
      <c r="P990" s="2"/>
      <c r="Q990" s="2"/>
      <c r="R990" s="2"/>
      <c r="S990" s="2"/>
    </row>
    <row r="991" spans="11:19" ht="14.25" customHeight="1" x14ac:dyDescent="0.35">
      <c r="K991" s="2"/>
      <c r="L991" s="2"/>
      <c r="M991" s="2"/>
      <c r="N991" s="2"/>
      <c r="O991" s="2"/>
      <c r="P991" s="2"/>
      <c r="Q991" s="2"/>
      <c r="R991" s="2"/>
      <c r="S991" s="2"/>
    </row>
    <row r="992" spans="11:19" ht="14.25" customHeight="1" x14ac:dyDescent="0.35">
      <c r="K992" s="2"/>
      <c r="L992" s="2"/>
      <c r="M992" s="2"/>
      <c r="N992" s="2"/>
      <c r="O992" s="2"/>
      <c r="P992" s="2"/>
      <c r="Q992" s="2"/>
      <c r="R992" s="2"/>
      <c r="S992" s="2"/>
    </row>
    <row r="993" spans="11:19" ht="14.25" customHeight="1" x14ac:dyDescent="0.35">
      <c r="K993" s="2"/>
      <c r="L993" s="2"/>
      <c r="M993" s="2"/>
      <c r="N993" s="2"/>
      <c r="O993" s="2"/>
      <c r="P993" s="2"/>
      <c r="Q993" s="2"/>
      <c r="R993" s="2"/>
      <c r="S993" s="2"/>
    </row>
    <row r="994" spans="11:19" ht="14.25" customHeight="1" x14ac:dyDescent="0.35">
      <c r="K994" s="2"/>
      <c r="L994" s="2"/>
      <c r="M994" s="2"/>
      <c r="N994" s="2"/>
      <c r="O994" s="2"/>
      <c r="P994" s="2"/>
      <c r="Q994" s="2"/>
      <c r="R994" s="2"/>
      <c r="S994" s="2"/>
    </row>
    <row r="995" spans="11:19" ht="14.25" customHeight="1" x14ac:dyDescent="0.35">
      <c r="K995" s="2"/>
      <c r="L995" s="2"/>
      <c r="M995" s="2"/>
      <c r="N995" s="2"/>
      <c r="O995" s="2"/>
      <c r="P995" s="2"/>
      <c r="Q995" s="2"/>
      <c r="R995" s="2"/>
      <c r="S995" s="2"/>
    </row>
    <row r="996" spans="11:19" ht="14.25" customHeight="1" x14ac:dyDescent="0.35">
      <c r="K996" s="2"/>
      <c r="L996" s="2"/>
      <c r="M996" s="2"/>
      <c r="N996" s="2"/>
      <c r="O996" s="2"/>
      <c r="P996" s="2"/>
      <c r="Q996" s="2"/>
      <c r="R996" s="2"/>
      <c r="S996" s="2"/>
    </row>
    <row r="997" spans="11:19" ht="14.25" customHeight="1" x14ac:dyDescent="0.35">
      <c r="K997" s="2"/>
      <c r="L997" s="2"/>
      <c r="M997" s="2"/>
      <c r="N997" s="2"/>
      <c r="O997" s="2"/>
      <c r="P997" s="2"/>
      <c r="Q997" s="2"/>
      <c r="R997" s="2"/>
      <c r="S997" s="2"/>
    </row>
    <row r="998" spans="11:19" ht="14.25" customHeight="1" x14ac:dyDescent="0.35">
      <c r="K998" s="2"/>
      <c r="L998" s="2"/>
      <c r="M998" s="2"/>
      <c r="N998" s="2"/>
      <c r="O998" s="2"/>
      <c r="P998" s="2"/>
      <c r="Q998" s="2"/>
      <c r="R998" s="2"/>
      <c r="S998" s="2"/>
    </row>
    <row r="999" spans="11:19" ht="14.25" customHeight="1" x14ac:dyDescent="0.35">
      <c r="K999" s="2"/>
      <c r="L999" s="2"/>
      <c r="M999" s="2"/>
      <c r="N999" s="2"/>
      <c r="O999" s="2"/>
      <c r="P999" s="2"/>
      <c r="Q999" s="2"/>
      <c r="R999" s="2"/>
      <c r="S999" s="2"/>
    </row>
    <row r="1000" spans="11:19" ht="14.25" customHeight="1" x14ac:dyDescent="0.35">
      <c r="K1000" s="2"/>
      <c r="L1000" s="2"/>
      <c r="M1000" s="2"/>
      <c r="N1000" s="2"/>
      <c r="O1000" s="2"/>
      <c r="P1000" s="2"/>
      <c r="Q1000" s="2"/>
      <c r="R1000" s="2"/>
      <c r="S1000" s="2"/>
    </row>
    <row r="1001" spans="11:19" ht="14.25" customHeight="1" x14ac:dyDescent="0.35">
      <c r="K1001" s="2"/>
      <c r="L1001" s="2"/>
      <c r="M1001" s="2"/>
      <c r="N1001" s="2"/>
      <c r="O1001" s="2"/>
      <c r="P1001" s="2"/>
      <c r="Q1001" s="2"/>
      <c r="R1001" s="2"/>
      <c r="S1001" s="2"/>
    </row>
    <row r="1002" spans="11:19" ht="14.25" customHeight="1" x14ac:dyDescent="0.35">
      <c r="K1002" s="2"/>
      <c r="L1002" s="2"/>
      <c r="M1002" s="2"/>
      <c r="N1002" s="2"/>
      <c r="O1002" s="2"/>
      <c r="P1002" s="2"/>
      <c r="Q1002" s="2"/>
      <c r="R1002" s="2"/>
      <c r="S1002" s="2"/>
    </row>
    <row r="1003" spans="11:19" ht="14.25" customHeight="1" x14ac:dyDescent="0.35">
      <c r="K1003" s="2"/>
      <c r="L1003" s="2"/>
      <c r="M1003" s="2"/>
      <c r="N1003" s="2"/>
      <c r="O1003" s="2"/>
      <c r="P1003" s="2"/>
      <c r="Q1003" s="2"/>
      <c r="R1003" s="2"/>
      <c r="S1003" s="2"/>
    </row>
    <row r="1004" spans="11:19" ht="14.25" customHeight="1" x14ac:dyDescent="0.35">
      <c r="K1004" s="2"/>
      <c r="L1004" s="2"/>
      <c r="M1004" s="2"/>
      <c r="N1004" s="2"/>
      <c r="O1004" s="2"/>
      <c r="P1004" s="2"/>
      <c r="Q1004" s="2"/>
      <c r="R1004" s="2"/>
      <c r="S1004" s="2"/>
    </row>
    <row r="1005" spans="11:19" ht="14.25" customHeight="1" x14ac:dyDescent="0.35">
      <c r="K1005" s="2"/>
      <c r="L1005" s="2"/>
      <c r="M1005" s="2"/>
      <c r="N1005" s="2"/>
      <c r="O1005" s="2"/>
      <c r="P1005" s="2"/>
      <c r="Q1005" s="2"/>
      <c r="R1005" s="2"/>
      <c r="S1005" s="2"/>
    </row>
    <row r="1006" spans="11:19" ht="14.25" customHeight="1" x14ac:dyDescent="0.35">
      <c r="K1006" s="2"/>
      <c r="L1006" s="2"/>
      <c r="M1006" s="2"/>
      <c r="N1006" s="2"/>
      <c r="O1006" s="2"/>
      <c r="P1006" s="2"/>
      <c r="Q1006" s="2"/>
      <c r="R1006" s="2"/>
      <c r="S1006" s="2"/>
    </row>
    <row r="1007" spans="11:19" ht="14.25" customHeight="1" x14ac:dyDescent="0.35">
      <c r="K1007" s="2"/>
      <c r="L1007" s="2"/>
      <c r="M1007" s="2"/>
      <c r="N1007" s="2"/>
      <c r="O1007" s="2"/>
      <c r="P1007" s="2"/>
      <c r="Q1007" s="2"/>
      <c r="R1007" s="2"/>
      <c r="S1007" s="2"/>
    </row>
    <row r="1008" spans="11:19" ht="14.25" customHeight="1" x14ac:dyDescent="0.35">
      <c r="K1008" s="2"/>
      <c r="L1008" s="2"/>
      <c r="M1008" s="2"/>
      <c r="N1008" s="2"/>
      <c r="O1008" s="2"/>
      <c r="P1008" s="2"/>
      <c r="Q1008" s="2"/>
      <c r="R1008" s="2"/>
      <c r="S1008" s="2"/>
    </row>
    <row r="1009" spans="11:19" ht="14.25" customHeight="1" x14ac:dyDescent="0.35">
      <c r="K1009" s="2"/>
      <c r="L1009" s="2"/>
      <c r="M1009" s="2"/>
      <c r="N1009" s="2"/>
      <c r="O1009" s="2"/>
      <c r="P1009" s="2"/>
      <c r="Q1009" s="2"/>
      <c r="R1009" s="2"/>
      <c r="S1009" s="2"/>
    </row>
    <row r="1010" spans="11:19" ht="14.25" customHeight="1" x14ac:dyDescent="0.35">
      <c r="K1010" s="2"/>
      <c r="L1010" s="2"/>
      <c r="M1010" s="2"/>
      <c r="N1010" s="2"/>
      <c r="O1010" s="2"/>
      <c r="P1010" s="2"/>
      <c r="Q1010" s="2"/>
      <c r="R1010" s="2"/>
      <c r="S1010" s="2"/>
    </row>
    <row r="1011" spans="11:19" ht="14.25" customHeight="1" x14ac:dyDescent="0.35">
      <c r="K1011" s="2"/>
      <c r="L1011" s="2"/>
      <c r="M1011" s="2"/>
      <c r="N1011" s="2"/>
      <c r="O1011" s="2"/>
      <c r="P1011" s="2"/>
      <c r="Q1011" s="2"/>
      <c r="R1011" s="2"/>
      <c r="S1011" s="2"/>
    </row>
    <row r="1012" spans="11:19" ht="14.25" customHeight="1" x14ac:dyDescent="0.35">
      <c r="K1012" s="2"/>
      <c r="L1012" s="2"/>
      <c r="M1012" s="2"/>
      <c r="N1012" s="2"/>
      <c r="O1012" s="2"/>
      <c r="P1012" s="2"/>
      <c r="Q1012" s="2"/>
      <c r="R1012" s="2"/>
      <c r="S1012" s="2"/>
    </row>
    <row r="1013" spans="11:19" ht="14.25" customHeight="1" x14ac:dyDescent="0.35">
      <c r="K1013" s="2"/>
      <c r="L1013" s="2"/>
      <c r="M1013" s="2"/>
      <c r="N1013" s="2"/>
      <c r="O1013" s="2"/>
      <c r="P1013" s="2"/>
      <c r="Q1013" s="2"/>
      <c r="R1013" s="2"/>
      <c r="S1013" s="2"/>
    </row>
    <row r="1014" spans="11:19" ht="14.25" customHeight="1" x14ac:dyDescent="0.35">
      <c r="K1014" s="2"/>
      <c r="L1014" s="2"/>
      <c r="M1014" s="2"/>
      <c r="N1014" s="2"/>
      <c r="O1014" s="2"/>
      <c r="P1014" s="2"/>
      <c r="Q1014" s="2"/>
      <c r="R1014" s="2"/>
      <c r="S1014" s="2"/>
    </row>
    <row r="1015" spans="11:19" ht="14.25" customHeight="1" x14ac:dyDescent="0.35">
      <c r="K1015" s="2"/>
      <c r="L1015" s="2"/>
      <c r="M1015" s="2"/>
      <c r="N1015" s="2"/>
      <c r="O1015" s="2"/>
      <c r="P1015" s="2"/>
      <c r="Q1015" s="2"/>
      <c r="R1015" s="2"/>
      <c r="S1015" s="2"/>
    </row>
    <row r="1016" spans="11:19" ht="14.25" customHeight="1" x14ac:dyDescent="0.35">
      <c r="K1016" s="2"/>
      <c r="L1016" s="2"/>
      <c r="M1016" s="2"/>
      <c r="N1016" s="2"/>
      <c r="O1016" s="2"/>
      <c r="P1016" s="2"/>
      <c r="Q1016" s="2"/>
      <c r="R1016" s="2"/>
      <c r="S1016" s="2"/>
    </row>
    <row r="1017" spans="11:19" ht="14.25" customHeight="1" x14ac:dyDescent="0.35">
      <c r="K1017" s="2"/>
      <c r="L1017" s="2"/>
      <c r="M1017" s="2"/>
      <c r="N1017" s="2"/>
      <c r="O1017" s="2"/>
      <c r="P1017" s="2"/>
      <c r="Q1017" s="2"/>
      <c r="R1017" s="2"/>
      <c r="S1017" s="2"/>
    </row>
    <row r="1018" spans="11:19" ht="14.25" customHeight="1" x14ac:dyDescent="0.35">
      <c r="K1018" s="2"/>
      <c r="L1018" s="2"/>
      <c r="M1018" s="2"/>
      <c r="N1018" s="2"/>
      <c r="O1018" s="2"/>
      <c r="P1018" s="2"/>
      <c r="Q1018" s="2"/>
      <c r="R1018" s="2"/>
      <c r="S1018" s="2"/>
    </row>
    <row r="1019" spans="11:19" ht="14.25" customHeight="1" x14ac:dyDescent="0.35">
      <c r="K1019" s="2"/>
      <c r="L1019" s="2"/>
      <c r="M1019" s="2"/>
      <c r="N1019" s="2"/>
      <c r="O1019" s="2"/>
      <c r="P1019" s="2"/>
      <c r="Q1019" s="2"/>
      <c r="R1019" s="2"/>
      <c r="S1019" s="2"/>
    </row>
    <row r="1020" spans="11:19" ht="14.25" customHeight="1" x14ac:dyDescent="0.35">
      <c r="K1020" s="2"/>
      <c r="L1020" s="2"/>
      <c r="M1020" s="2"/>
      <c r="N1020" s="2"/>
      <c r="O1020" s="2"/>
      <c r="P1020" s="2"/>
      <c r="Q1020" s="2"/>
      <c r="R1020" s="2"/>
      <c r="S1020" s="2"/>
    </row>
    <row r="1021" spans="11:19" ht="14.25" customHeight="1" x14ac:dyDescent="0.35">
      <c r="K1021" s="2"/>
      <c r="L1021" s="2"/>
      <c r="M1021" s="2"/>
      <c r="N1021" s="2"/>
      <c r="O1021" s="2"/>
      <c r="P1021" s="2"/>
      <c r="Q1021" s="2"/>
      <c r="R1021" s="2"/>
      <c r="S1021" s="2"/>
    </row>
    <row r="1022" spans="11:19" ht="14.25" customHeight="1" x14ac:dyDescent="0.35">
      <c r="K1022" s="2"/>
      <c r="L1022" s="2"/>
      <c r="M1022" s="2"/>
      <c r="N1022" s="2"/>
      <c r="O1022" s="2"/>
      <c r="P1022" s="2"/>
      <c r="Q1022" s="2"/>
      <c r="R1022" s="2"/>
      <c r="S1022" s="2"/>
    </row>
    <row r="1023" spans="11:19" ht="14.25" customHeight="1" x14ac:dyDescent="0.35">
      <c r="K1023" s="2"/>
      <c r="L1023" s="2"/>
      <c r="M1023" s="2"/>
      <c r="N1023" s="2"/>
      <c r="O1023" s="2"/>
      <c r="P1023" s="2"/>
      <c r="Q1023" s="2"/>
      <c r="R1023" s="2"/>
      <c r="S1023" s="2"/>
    </row>
    <row r="1024" spans="11:19" ht="14.25" customHeight="1" x14ac:dyDescent="0.35">
      <c r="K1024" s="2"/>
      <c r="L1024" s="2"/>
      <c r="M1024" s="2"/>
      <c r="N1024" s="2"/>
      <c r="O1024" s="2"/>
      <c r="P1024" s="2"/>
      <c r="Q1024" s="2"/>
      <c r="R1024" s="2"/>
      <c r="S1024" s="2"/>
    </row>
    <row r="1025" spans="11:19" ht="14.25" customHeight="1" x14ac:dyDescent="0.35">
      <c r="K1025" s="2"/>
      <c r="L1025" s="2"/>
      <c r="M1025" s="2"/>
      <c r="N1025" s="2"/>
      <c r="O1025" s="2"/>
      <c r="P1025" s="2"/>
      <c r="Q1025" s="2"/>
      <c r="R1025" s="2"/>
      <c r="S1025" s="2"/>
    </row>
    <row r="1026" spans="11:19" ht="14.25" customHeight="1" x14ac:dyDescent="0.35">
      <c r="K1026" s="2"/>
      <c r="L1026" s="2"/>
      <c r="M1026" s="2"/>
      <c r="N1026" s="2"/>
      <c r="O1026" s="2"/>
      <c r="P1026" s="2"/>
      <c r="Q1026" s="2"/>
      <c r="R1026" s="2"/>
      <c r="S1026" s="2"/>
    </row>
    <row r="1027" spans="11:19" ht="14.25" customHeight="1" x14ac:dyDescent="0.35">
      <c r="K1027" s="2"/>
      <c r="L1027" s="2"/>
      <c r="M1027" s="2"/>
      <c r="N1027" s="2"/>
      <c r="O1027" s="2"/>
      <c r="P1027" s="2"/>
      <c r="Q1027" s="2"/>
      <c r="R1027" s="2"/>
      <c r="S1027" s="2"/>
    </row>
    <row r="1028" spans="11:19" ht="14.25" customHeight="1" x14ac:dyDescent="0.35">
      <c r="K1028" s="2"/>
      <c r="L1028" s="2"/>
      <c r="M1028" s="2"/>
      <c r="N1028" s="2"/>
      <c r="O1028" s="2"/>
      <c r="P1028" s="2"/>
      <c r="Q1028" s="2"/>
      <c r="R1028" s="2"/>
      <c r="S1028" s="2"/>
    </row>
    <row r="1029" spans="11:19" ht="14.25" customHeight="1" x14ac:dyDescent="0.35">
      <c r="K1029" s="2"/>
      <c r="L1029" s="2"/>
      <c r="M1029" s="2"/>
      <c r="N1029" s="2"/>
      <c r="O1029" s="2"/>
      <c r="P1029" s="2"/>
      <c r="Q1029" s="2"/>
      <c r="R1029" s="2"/>
      <c r="S1029" s="2"/>
    </row>
    <row r="1030" spans="11:19" ht="14.25" customHeight="1" x14ac:dyDescent="0.35">
      <c r="K1030" s="2"/>
      <c r="L1030" s="2"/>
      <c r="M1030" s="2"/>
      <c r="N1030" s="2"/>
      <c r="O1030" s="2"/>
      <c r="P1030" s="2"/>
      <c r="Q1030" s="2"/>
      <c r="R1030" s="2"/>
      <c r="S1030" s="2"/>
    </row>
    <row r="1031" spans="11:19" ht="14.25" customHeight="1" x14ac:dyDescent="0.35">
      <c r="K1031" s="2"/>
      <c r="L1031" s="2"/>
      <c r="M1031" s="2"/>
      <c r="N1031" s="2"/>
      <c r="O1031" s="2"/>
      <c r="P1031" s="2"/>
      <c r="Q1031" s="2"/>
      <c r="R1031" s="2"/>
      <c r="S1031" s="2"/>
    </row>
    <row r="1032" spans="11:19" ht="14.25" customHeight="1" x14ac:dyDescent="0.35">
      <c r="K1032" s="2"/>
      <c r="L1032" s="2"/>
      <c r="M1032" s="2"/>
      <c r="N1032" s="2"/>
      <c r="O1032" s="2"/>
      <c r="P1032" s="2"/>
      <c r="Q1032" s="2"/>
      <c r="R1032" s="2"/>
      <c r="S1032" s="2"/>
    </row>
    <row r="1033" spans="11:19" ht="14.25" customHeight="1" x14ac:dyDescent="0.35">
      <c r="K1033" s="2"/>
      <c r="L1033" s="2"/>
      <c r="M1033" s="2"/>
      <c r="N1033" s="2"/>
      <c r="O1033" s="2"/>
      <c r="P1033" s="2"/>
      <c r="Q1033" s="2"/>
      <c r="R1033" s="2"/>
      <c r="S1033" s="2"/>
    </row>
    <row r="1034" spans="11:19" ht="14.25" customHeight="1" x14ac:dyDescent="0.35">
      <c r="K1034" s="2"/>
      <c r="L1034" s="2"/>
      <c r="M1034" s="2"/>
      <c r="N1034" s="2"/>
      <c r="O1034" s="2"/>
      <c r="P1034" s="2"/>
      <c r="Q1034" s="2"/>
      <c r="R1034" s="2"/>
      <c r="S1034" s="2"/>
    </row>
    <row r="1035" spans="11:19" ht="14.25" customHeight="1" x14ac:dyDescent="0.35">
      <c r="K1035" s="2"/>
      <c r="L1035" s="2"/>
      <c r="M1035" s="2"/>
      <c r="N1035" s="2"/>
      <c r="O1035" s="2"/>
      <c r="P1035" s="2"/>
      <c r="Q1035" s="2"/>
      <c r="R1035" s="2"/>
      <c r="S1035" s="2"/>
    </row>
    <row r="1036" spans="11:19" ht="14.25" customHeight="1" x14ac:dyDescent="0.35">
      <c r="K1036" s="2"/>
      <c r="L1036" s="2"/>
      <c r="M1036" s="2"/>
      <c r="N1036" s="2"/>
      <c r="O1036" s="2"/>
      <c r="P1036" s="2"/>
      <c r="Q1036" s="2"/>
      <c r="R1036" s="2"/>
      <c r="S1036" s="2"/>
    </row>
    <row r="1037" spans="11:19" ht="14.25" customHeight="1" x14ac:dyDescent="0.35">
      <c r="K1037" s="2"/>
      <c r="L1037" s="2"/>
      <c r="M1037" s="2"/>
      <c r="N1037" s="2"/>
      <c r="O1037" s="2"/>
      <c r="P1037" s="2"/>
      <c r="Q1037" s="2"/>
      <c r="R1037" s="2"/>
      <c r="S1037" s="2"/>
    </row>
    <row r="1038" spans="11:19" ht="14.25" customHeight="1" x14ac:dyDescent="0.35">
      <c r="K1038" s="2"/>
      <c r="L1038" s="2"/>
      <c r="M1038" s="2"/>
      <c r="N1038" s="2"/>
      <c r="O1038" s="2"/>
      <c r="P1038" s="2"/>
      <c r="Q1038" s="2"/>
      <c r="R1038" s="2"/>
      <c r="S1038" s="2"/>
    </row>
    <row r="1039" spans="11:19" ht="14.25" customHeight="1" x14ac:dyDescent="0.35">
      <c r="K1039" s="2"/>
      <c r="L1039" s="2"/>
      <c r="M1039" s="2"/>
      <c r="N1039" s="2"/>
      <c r="O1039" s="2"/>
      <c r="P1039" s="2"/>
      <c r="Q1039" s="2"/>
      <c r="R1039" s="2"/>
      <c r="S1039" s="2"/>
    </row>
    <row r="1040" spans="11:19" ht="14.25" customHeight="1" x14ac:dyDescent="0.35">
      <c r="K1040" s="2"/>
      <c r="L1040" s="2"/>
      <c r="M1040" s="2"/>
      <c r="N1040" s="2"/>
      <c r="O1040" s="2"/>
      <c r="P1040" s="2"/>
      <c r="Q1040" s="2"/>
      <c r="R1040" s="2"/>
      <c r="S1040" s="2"/>
    </row>
    <row r="1041" spans="11:19" ht="14.25" customHeight="1" x14ac:dyDescent="0.35">
      <c r="K1041" s="2"/>
      <c r="L1041" s="2"/>
      <c r="M1041" s="2"/>
      <c r="N1041" s="2"/>
      <c r="O1041" s="2"/>
      <c r="P1041" s="2"/>
      <c r="Q1041" s="2"/>
      <c r="R1041" s="2"/>
      <c r="S1041" s="2"/>
    </row>
    <row r="1042" spans="11:19" ht="14.25" customHeight="1" x14ac:dyDescent="0.35">
      <c r="K1042" s="2"/>
      <c r="L1042" s="2"/>
      <c r="M1042" s="2"/>
      <c r="N1042" s="2"/>
      <c r="O1042" s="2"/>
      <c r="P1042" s="2"/>
      <c r="Q1042" s="2"/>
      <c r="R1042" s="2"/>
      <c r="S1042" s="2"/>
    </row>
    <row r="1043" spans="11:19" ht="14.25" customHeight="1" x14ac:dyDescent="0.35">
      <c r="K1043" s="2"/>
      <c r="L1043" s="2"/>
      <c r="M1043" s="2"/>
      <c r="N1043" s="2"/>
      <c r="O1043" s="2"/>
      <c r="P1043" s="2"/>
      <c r="Q1043" s="2"/>
      <c r="R1043" s="2"/>
      <c r="S1043" s="2"/>
    </row>
    <row r="1044" spans="11:19" ht="14.25" customHeight="1" x14ac:dyDescent="0.35">
      <c r="K1044" s="2"/>
      <c r="L1044" s="2"/>
      <c r="M1044" s="2"/>
      <c r="N1044" s="2"/>
      <c r="O1044" s="2"/>
      <c r="P1044" s="2"/>
      <c r="Q1044" s="2"/>
      <c r="R1044" s="2"/>
      <c r="S1044" s="2"/>
    </row>
    <row r="1045" spans="11:19" ht="14.25" customHeight="1" x14ac:dyDescent="0.35">
      <c r="K1045" s="2"/>
      <c r="L1045" s="2"/>
      <c r="M1045" s="2"/>
      <c r="N1045" s="2"/>
      <c r="O1045" s="2"/>
      <c r="P1045" s="2"/>
      <c r="Q1045" s="2"/>
      <c r="R1045" s="2"/>
      <c r="S1045" s="2"/>
    </row>
    <row r="1046" spans="11:19" ht="14.25" customHeight="1" x14ac:dyDescent="0.35">
      <c r="K1046" s="2"/>
      <c r="L1046" s="2"/>
      <c r="M1046" s="2"/>
      <c r="N1046" s="2"/>
      <c r="O1046" s="2"/>
      <c r="P1046" s="2"/>
      <c r="Q1046" s="2"/>
      <c r="R1046" s="2"/>
      <c r="S1046" s="2"/>
    </row>
    <row r="1047" spans="11:19" ht="14.25" customHeight="1" x14ac:dyDescent="0.35">
      <c r="K1047" s="2"/>
      <c r="L1047" s="2"/>
      <c r="M1047" s="2"/>
      <c r="N1047" s="2"/>
      <c r="O1047" s="2"/>
      <c r="P1047" s="2"/>
      <c r="Q1047" s="2"/>
      <c r="R1047" s="2"/>
      <c r="S1047" s="2"/>
    </row>
    <row r="1048" spans="11:19" ht="14.25" customHeight="1" x14ac:dyDescent="0.35">
      <c r="K1048" s="2"/>
      <c r="L1048" s="2"/>
      <c r="M1048" s="2"/>
      <c r="N1048" s="2"/>
      <c r="O1048" s="2"/>
      <c r="P1048" s="2"/>
      <c r="Q1048" s="2"/>
      <c r="R1048" s="2"/>
      <c r="S1048" s="2"/>
    </row>
    <row r="1049" spans="11:19" ht="14.25" customHeight="1" x14ac:dyDescent="0.35">
      <c r="K1049" s="2"/>
      <c r="L1049" s="2"/>
      <c r="M1049" s="2"/>
      <c r="N1049" s="2"/>
      <c r="O1049" s="2"/>
      <c r="P1049" s="2"/>
      <c r="Q1049" s="2"/>
      <c r="R1049" s="2"/>
      <c r="S1049" s="2"/>
    </row>
    <row r="1050" spans="11:19" ht="14.25" customHeight="1" x14ac:dyDescent="0.35">
      <c r="K1050" s="2"/>
      <c r="L1050" s="2"/>
      <c r="M1050" s="2"/>
      <c r="N1050" s="2"/>
      <c r="O1050" s="2"/>
      <c r="P1050" s="2"/>
      <c r="Q1050" s="2"/>
      <c r="R1050" s="2"/>
      <c r="S1050" s="2"/>
    </row>
    <row r="1051" spans="11:19" ht="14.25" customHeight="1" x14ac:dyDescent="0.35">
      <c r="K1051" s="2"/>
      <c r="L1051" s="2"/>
      <c r="M1051" s="2"/>
      <c r="N1051" s="2"/>
      <c r="O1051" s="2"/>
      <c r="P1051" s="2"/>
      <c r="Q1051" s="2"/>
      <c r="R1051" s="2"/>
      <c r="S1051" s="2"/>
    </row>
    <row r="1052" spans="11:19" ht="14.25" customHeight="1" x14ac:dyDescent="0.35">
      <c r="K1052" s="2"/>
      <c r="L1052" s="2"/>
      <c r="M1052" s="2"/>
      <c r="N1052" s="2"/>
      <c r="O1052" s="2"/>
      <c r="P1052" s="2"/>
      <c r="Q1052" s="2"/>
      <c r="R1052" s="2"/>
      <c r="S1052" s="2"/>
    </row>
    <row r="1053" spans="11:19" ht="14.25" customHeight="1" x14ac:dyDescent="0.35">
      <c r="K1053" s="2"/>
      <c r="L1053" s="2"/>
      <c r="M1053" s="2"/>
      <c r="N1053" s="2"/>
      <c r="O1053" s="2"/>
      <c r="P1053" s="2"/>
      <c r="Q1053" s="2"/>
      <c r="R1053" s="2"/>
      <c r="S1053" s="2"/>
    </row>
    <row r="1054" spans="11:19" ht="14.25" customHeight="1" x14ac:dyDescent="0.35">
      <c r="K1054" s="2"/>
      <c r="L1054" s="2"/>
      <c r="M1054" s="2"/>
      <c r="N1054" s="2"/>
      <c r="O1054" s="2"/>
      <c r="P1054" s="2"/>
      <c r="Q1054" s="2"/>
      <c r="R1054" s="2"/>
      <c r="S1054" s="2"/>
    </row>
    <row r="1055" spans="11:19" ht="14.25" customHeight="1" x14ac:dyDescent="0.35">
      <c r="K1055" s="2"/>
      <c r="L1055" s="2"/>
      <c r="M1055" s="2"/>
      <c r="N1055" s="2"/>
      <c r="O1055" s="2"/>
      <c r="P1055" s="2"/>
      <c r="Q1055" s="2"/>
      <c r="R1055" s="2"/>
      <c r="S1055" s="2"/>
    </row>
    <row r="1056" spans="11:19" ht="14.25" customHeight="1" x14ac:dyDescent="0.35">
      <c r="K1056" s="2"/>
      <c r="L1056" s="2"/>
      <c r="M1056" s="2"/>
      <c r="N1056" s="2"/>
      <c r="O1056" s="2"/>
      <c r="P1056" s="2"/>
      <c r="Q1056" s="2"/>
      <c r="R1056" s="2"/>
      <c r="S1056" s="2"/>
    </row>
    <row r="1057" spans="11:19" ht="14.25" customHeight="1" x14ac:dyDescent="0.35">
      <c r="K1057" s="2"/>
      <c r="L1057" s="2"/>
      <c r="M1057" s="2"/>
      <c r="N1057" s="2"/>
      <c r="O1057" s="2"/>
      <c r="P1057" s="2"/>
      <c r="Q1057" s="2"/>
      <c r="R1057" s="2"/>
      <c r="S1057" s="2"/>
    </row>
    <row r="1058" spans="11:19" ht="14.25" customHeight="1" x14ac:dyDescent="0.35">
      <c r="K1058" s="2"/>
      <c r="L1058" s="2"/>
      <c r="M1058" s="2"/>
      <c r="N1058" s="2"/>
      <c r="O1058" s="2"/>
      <c r="P1058" s="2"/>
      <c r="Q1058" s="2"/>
      <c r="R1058" s="2"/>
      <c r="S1058" s="2"/>
    </row>
    <row r="1059" spans="11:19" ht="14.25" customHeight="1" x14ac:dyDescent="0.35">
      <c r="K1059" s="2"/>
      <c r="L1059" s="2"/>
      <c r="M1059" s="2"/>
      <c r="N1059" s="2"/>
      <c r="O1059" s="2"/>
      <c r="P1059" s="2"/>
      <c r="Q1059" s="2"/>
      <c r="R1059" s="2"/>
      <c r="S1059" s="2"/>
    </row>
    <row r="1060" spans="11:19" ht="14.25" customHeight="1" x14ac:dyDescent="0.35">
      <c r="K1060" s="2"/>
      <c r="L1060" s="2"/>
      <c r="M1060" s="2"/>
      <c r="N1060" s="2"/>
      <c r="O1060" s="2"/>
      <c r="P1060" s="2"/>
      <c r="Q1060" s="2"/>
      <c r="R1060" s="2"/>
      <c r="S1060" s="2"/>
    </row>
    <row r="1061" spans="11:19" ht="14.25" customHeight="1" x14ac:dyDescent="0.35">
      <c r="K1061" s="2"/>
      <c r="L1061" s="2"/>
      <c r="M1061" s="2"/>
      <c r="N1061" s="2"/>
      <c r="O1061" s="2"/>
      <c r="P1061" s="2"/>
      <c r="Q1061" s="2"/>
      <c r="R1061" s="2"/>
      <c r="S1061" s="2"/>
    </row>
    <row r="1062" spans="11:19" ht="14.25" customHeight="1" x14ac:dyDescent="0.35">
      <c r="K1062" s="2"/>
      <c r="L1062" s="2"/>
      <c r="M1062" s="2"/>
      <c r="N1062" s="2"/>
      <c r="O1062" s="2"/>
      <c r="P1062" s="2"/>
      <c r="Q1062" s="2"/>
      <c r="R1062" s="2"/>
      <c r="S1062" s="2"/>
    </row>
    <row r="1063" spans="11:19" ht="14.25" customHeight="1" x14ac:dyDescent="0.35">
      <c r="K1063" s="2"/>
      <c r="L1063" s="2"/>
      <c r="M1063" s="2"/>
      <c r="N1063" s="2"/>
      <c r="O1063" s="2"/>
      <c r="P1063" s="2"/>
      <c r="Q1063" s="2"/>
      <c r="R1063" s="2"/>
      <c r="S1063" s="2"/>
    </row>
    <row r="1064" spans="11:19" ht="14.25" customHeight="1" x14ac:dyDescent="0.35">
      <c r="K1064" s="2"/>
      <c r="L1064" s="2"/>
      <c r="M1064" s="2"/>
      <c r="N1064" s="2"/>
      <c r="O1064" s="2"/>
      <c r="P1064" s="2"/>
      <c r="Q1064" s="2"/>
      <c r="R1064" s="2"/>
      <c r="S1064" s="2"/>
    </row>
    <row r="1065" spans="11:19" ht="14.25" customHeight="1" x14ac:dyDescent="0.35">
      <c r="K1065" s="2"/>
      <c r="L1065" s="2"/>
      <c r="M1065" s="2"/>
      <c r="N1065" s="2"/>
      <c r="O1065" s="2"/>
      <c r="P1065" s="2"/>
      <c r="Q1065" s="2"/>
      <c r="R1065" s="2"/>
      <c r="S1065" s="2"/>
    </row>
    <row r="1066" spans="11:19" ht="14.25" customHeight="1" x14ac:dyDescent="0.35">
      <c r="K1066" s="2"/>
      <c r="L1066" s="2"/>
      <c r="M1066" s="2"/>
      <c r="N1066" s="2"/>
      <c r="O1066" s="2"/>
      <c r="P1066" s="2"/>
      <c r="Q1066" s="2"/>
      <c r="R1066" s="2"/>
      <c r="S1066" s="2"/>
    </row>
    <row r="1067" spans="11:19" ht="14.25" customHeight="1" x14ac:dyDescent="0.35">
      <c r="K1067" s="2"/>
      <c r="L1067" s="2"/>
      <c r="M1067" s="2"/>
      <c r="N1067" s="2"/>
      <c r="O1067" s="2"/>
      <c r="P1067" s="2"/>
      <c r="Q1067" s="2"/>
      <c r="R1067" s="2"/>
      <c r="S1067" s="2"/>
    </row>
    <row r="1068" spans="11:19" ht="14.25" customHeight="1" x14ac:dyDescent="0.35">
      <c r="K1068" s="2"/>
      <c r="L1068" s="2"/>
      <c r="M1068" s="2"/>
      <c r="N1068" s="2"/>
      <c r="O1068" s="2"/>
      <c r="P1068" s="2"/>
      <c r="Q1068" s="2"/>
      <c r="R1068" s="2"/>
      <c r="S1068" s="2"/>
    </row>
    <row r="1069" spans="11:19" ht="14.25" customHeight="1" x14ac:dyDescent="0.35">
      <c r="K1069" s="2"/>
      <c r="L1069" s="2"/>
      <c r="M1069" s="2"/>
      <c r="N1069" s="2"/>
      <c r="O1069" s="2"/>
      <c r="P1069" s="2"/>
      <c r="Q1069" s="2"/>
      <c r="R1069" s="2"/>
      <c r="S1069" s="2"/>
    </row>
    <row r="1070" spans="11:19" ht="14.25" customHeight="1" x14ac:dyDescent="0.35">
      <c r="K1070" s="2"/>
      <c r="L1070" s="2"/>
      <c r="M1070" s="2"/>
      <c r="N1070" s="2"/>
      <c r="O1070" s="2"/>
      <c r="P1070" s="2"/>
      <c r="Q1070" s="2"/>
      <c r="R1070" s="2"/>
      <c r="S1070" s="2"/>
    </row>
    <row r="1071" spans="11:19" ht="14.25" customHeight="1" x14ac:dyDescent="0.35">
      <c r="K1071" s="2"/>
      <c r="L1071" s="2"/>
      <c r="M1071" s="2"/>
      <c r="N1071" s="2"/>
      <c r="O1071" s="2"/>
      <c r="P1071" s="2"/>
      <c r="Q1071" s="2"/>
      <c r="R1071" s="2"/>
      <c r="S1071" s="2"/>
    </row>
    <row r="1072" spans="11:19" ht="14.25" customHeight="1" x14ac:dyDescent="0.35">
      <c r="K1072" s="2"/>
      <c r="L1072" s="2"/>
      <c r="M1072" s="2"/>
      <c r="N1072" s="2"/>
      <c r="O1072" s="2"/>
      <c r="P1072" s="2"/>
      <c r="Q1072" s="2"/>
      <c r="R1072" s="2"/>
      <c r="S1072" s="2"/>
    </row>
    <row r="1073" spans="11:19" ht="14.25" customHeight="1" x14ac:dyDescent="0.35">
      <c r="K1073" s="2"/>
      <c r="L1073" s="2"/>
      <c r="M1073" s="2"/>
      <c r="N1073" s="2"/>
      <c r="O1073" s="2"/>
      <c r="P1073" s="2"/>
      <c r="Q1073" s="2"/>
      <c r="R1073" s="2"/>
      <c r="S1073" s="2"/>
    </row>
    <row r="1074" spans="11:19" ht="14.25" customHeight="1" x14ac:dyDescent="0.35">
      <c r="K1074" s="2"/>
      <c r="L1074" s="2"/>
      <c r="M1074" s="2"/>
      <c r="N1074" s="2"/>
      <c r="O1074" s="2"/>
      <c r="P1074" s="2"/>
      <c r="Q1074" s="2"/>
      <c r="R1074" s="2"/>
      <c r="S1074" s="2"/>
    </row>
    <row r="1075" spans="11:19" ht="14.25" customHeight="1" x14ac:dyDescent="0.35">
      <c r="K1075" s="2"/>
      <c r="L1075" s="2"/>
      <c r="M1075" s="2"/>
      <c r="N1075" s="2"/>
      <c r="O1075" s="2"/>
      <c r="P1075" s="2"/>
      <c r="Q1075" s="2"/>
      <c r="R1075" s="2"/>
      <c r="S1075" s="2"/>
    </row>
    <row r="1076" spans="11:19" ht="14.25" customHeight="1" x14ac:dyDescent="0.35">
      <c r="K1076" s="2"/>
      <c r="L1076" s="2"/>
      <c r="M1076" s="2"/>
      <c r="N1076" s="2"/>
      <c r="O1076" s="2"/>
      <c r="P1076" s="2"/>
      <c r="Q1076" s="2"/>
      <c r="R1076" s="2"/>
      <c r="S1076" s="2"/>
    </row>
    <row r="1077" spans="11:19" ht="14.25" customHeight="1" x14ac:dyDescent="0.35">
      <c r="K1077" s="2"/>
      <c r="L1077" s="2"/>
      <c r="M1077" s="2"/>
      <c r="N1077" s="2"/>
      <c r="O1077" s="2"/>
      <c r="P1077" s="2"/>
      <c r="Q1077" s="2"/>
      <c r="R1077" s="2"/>
      <c r="S1077" s="2"/>
    </row>
    <row r="1078" spans="11:19" ht="14.25" customHeight="1" x14ac:dyDescent="0.35">
      <c r="K1078" s="2"/>
      <c r="L1078" s="2"/>
      <c r="M1078" s="2"/>
      <c r="N1078" s="2"/>
      <c r="O1078" s="2"/>
      <c r="P1078" s="2"/>
      <c r="Q1078" s="2"/>
      <c r="R1078" s="2"/>
      <c r="S1078" s="2"/>
    </row>
    <row r="1079" spans="11:19" ht="14.25" customHeight="1" x14ac:dyDescent="0.35">
      <c r="K1079" s="2"/>
      <c r="L1079" s="2"/>
      <c r="M1079" s="2"/>
      <c r="N1079" s="2"/>
      <c r="O1079" s="2"/>
      <c r="P1079" s="2"/>
      <c r="Q1079" s="2"/>
      <c r="R1079" s="2"/>
      <c r="S1079" s="2"/>
    </row>
    <row r="1080" spans="11:19" ht="14.25" customHeight="1" x14ac:dyDescent="0.35">
      <c r="K1080" s="2"/>
      <c r="L1080" s="2"/>
      <c r="M1080" s="2"/>
      <c r="N1080" s="2"/>
      <c r="O1080" s="2"/>
      <c r="P1080" s="2"/>
      <c r="Q1080" s="2"/>
      <c r="R1080" s="2"/>
      <c r="S1080" s="2"/>
    </row>
    <row r="1081" spans="11:19" ht="14.25" customHeight="1" x14ac:dyDescent="0.35">
      <c r="K1081" s="2"/>
      <c r="L1081" s="2"/>
      <c r="M1081" s="2"/>
      <c r="N1081" s="2"/>
      <c r="O1081" s="2"/>
      <c r="P1081" s="2"/>
      <c r="Q1081" s="2"/>
      <c r="R1081" s="2"/>
      <c r="S1081" s="2"/>
    </row>
    <row r="1082" spans="11:19" ht="14.25" customHeight="1" x14ac:dyDescent="0.35">
      <c r="K1082" s="2"/>
      <c r="L1082" s="2"/>
      <c r="M1082" s="2"/>
      <c r="N1082" s="2"/>
      <c r="O1082" s="2"/>
      <c r="P1082" s="2"/>
      <c r="Q1082" s="2"/>
      <c r="R1082" s="2"/>
      <c r="S1082" s="2"/>
    </row>
    <row r="1083" spans="11:19" ht="14.25" customHeight="1" x14ac:dyDescent="0.35">
      <c r="K1083" s="2"/>
      <c r="L1083" s="2"/>
      <c r="M1083" s="2"/>
      <c r="N1083" s="2"/>
      <c r="O1083" s="2"/>
      <c r="P1083" s="2"/>
      <c r="Q1083" s="2"/>
      <c r="R1083" s="2"/>
      <c r="S1083" s="2"/>
    </row>
    <row r="1084" spans="11:19" ht="14.25" customHeight="1" x14ac:dyDescent="0.35">
      <c r="K1084" s="2"/>
      <c r="L1084" s="2"/>
      <c r="M1084" s="2"/>
      <c r="N1084" s="2"/>
      <c r="O1084" s="2"/>
      <c r="P1084" s="2"/>
      <c r="Q1084" s="2"/>
      <c r="R1084" s="2"/>
      <c r="S1084" s="2"/>
    </row>
    <row r="1085" spans="11:19" ht="14.25" customHeight="1" x14ac:dyDescent="0.35">
      <c r="K1085" s="2"/>
      <c r="L1085" s="2"/>
      <c r="M1085" s="2"/>
      <c r="N1085" s="2"/>
      <c r="O1085" s="2"/>
      <c r="P1085" s="2"/>
      <c r="Q1085" s="2"/>
      <c r="R1085" s="2"/>
      <c r="S1085" s="2"/>
    </row>
    <row r="1086" spans="11:19" ht="14.25" customHeight="1" x14ac:dyDescent="0.35">
      <c r="K1086" s="2"/>
      <c r="L1086" s="2"/>
      <c r="M1086" s="2"/>
      <c r="N1086" s="2"/>
      <c r="O1086" s="2"/>
      <c r="P1086" s="2"/>
      <c r="Q1086" s="2"/>
      <c r="R1086" s="2"/>
      <c r="S1086" s="2"/>
    </row>
    <row r="1087" spans="11:19" ht="14.25" customHeight="1" x14ac:dyDescent="0.35">
      <c r="K1087" s="2"/>
      <c r="L1087" s="2"/>
      <c r="M1087" s="2"/>
      <c r="N1087" s="2"/>
      <c r="O1087" s="2"/>
      <c r="P1087" s="2"/>
      <c r="Q1087" s="2"/>
      <c r="R1087" s="2"/>
      <c r="S1087" s="2"/>
    </row>
    <row r="1088" spans="11:19" ht="14.25" customHeight="1" x14ac:dyDescent="0.35">
      <c r="K1088" s="2"/>
      <c r="L1088" s="2"/>
      <c r="M1088" s="2"/>
      <c r="N1088" s="2"/>
      <c r="O1088" s="2"/>
      <c r="P1088" s="2"/>
      <c r="Q1088" s="2"/>
      <c r="R1088" s="2"/>
      <c r="S1088" s="2"/>
    </row>
    <row r="1089" spans="11:19" ht="14.25" customHeight="1" x14ac:dyDescent="0.35">
      <c r="K1089" s="2"/>
      <c r="L1089" s="2"/>
      <c r="M1089" s="2"/>
      <c r="N1089" s="2"/>
      <c r="O1089" s="2"/>
      <c r="P1089" s="2"/>
      <c r="Q1089" s="2"/>
      <c r="R1089" s="2"/>
      <c r="S1089" s="2"/>
    </row>
    <row r="1090" spans="11:19" ht="14.25" customHeight="1" x14ac:dyDescent="0.35">
      <c r="K1090" s="2"/>
      <c r="L1090" s="2"/>
      <c r="M1090" s="2"/>
      <c r="N1090" s="2"/>
      <c r="O1090" s="2"/>
      <c r="P1090" s="2"/>
      <c r="Q1090" s="2"/>
      <c r="R1090" s="2"/>
      <c r="S1090" s="2"/>
    </row>
    <row r="1091" spans="11:19" ht="14.25" customHeight="1" x14ac:dyDescent="0.35">
      <c r="K1091" s="2"/>
      <c r="L1091" s="2"/>
      <c r="M1091" s="2"/>
      <c r="N1091" s="2"/>
      <c r="O1091" s="2"/>
      <c r="P1091" s="2"/>
      <c r="Q1091" s="2"/>
      <c r="R1091" s="2"/>
      <c r="S1091" s="2"/>
    </row>
    <row r="1092" spans="11:19" ht="14.25" customHeight="1" x14ac:dyDescent="0.35">
      <c r="K1092" s="2"/>
      <c r="L1092" s="2"/>
      <c r="M1092" s="2"/>
      <c r="N1092" s="2"/>
      <c r="O1092" s="2"/>
      <c r="P1092" s="2"/>
      <c r="Q1092" s="2"/>
      <c r="R1092" s="2"/>
      <c r="S1092" s="2"/>
    </row>
    <row r="1093" spans="11:19" ht="14.25" customHeight="1" x14ac:dyDescent="0.35">
      <c r="K1093" s="2"/>
      <c r="L1093" s="2"/>
      <c r="M1093" s="2"/>
      <c r="N1093" s="2"/>
      <c r="O1093" s="2"/>
      <c r="P1093" s="2"/>
      <c r="Q1093" s="2"/>
      <c r="R1093" s="2"/>
      <c r="S1093" s="2"/>
    </row>
    <row r="1094" spans="11:19" ht="14.25" customHeight="1" x14ac:dyDescent="0.35">
      <c r="K1094" s="2"/>
      <c r="L1094" s="2"/>
      <c r="M1094" s="2"/>
      <c r="N1094" s="2"/>
      <c r="O1094" s="2"/>
      <c r="P1094" s="2"/>
      <c r="Q1094" s="2"/>
      <c r="R1094" s="2"/>
      <c r="S1094" s="2"/>
    </row>
    <row r="1095" spans="11:19" ht="14.25" customHeight="1" x14ac:dyDescent="0.35">
      <c r="K1095" s="2"/>
      <c r="L1095" s="2"/>
      <c r="M1095" s="2"/>
      <c r="N1095" s="2"/>
      <c r="O1095" s="2"/>
      <c r="P1095" s="2"/>
      <c r="Q1095" s="2"/>
      <c r="R1095" s="2"/>
      <c r="S1095" s="2"/>
    </row>
    <row r="1096" spans="11:19" ht="14.25" customHeight="1" x14ac:dyDescent="0.35">
      <c r="K1096" s="2"/>
      <c r="L1096" s="2"/>
      <c r="M1096" s="2"/>
      <c r="N1096" s="2"/>
      <c r="O1096" s="2"/>
      <c r="P1096" s="2"/>
      <c r="Q1096" s="2"/>
      <c r="R1096" s="2"/>
      <c r="S1096" s="2"/>
    </row>
    <row r="1097" spans="11:19" ht="14.25" customHeight="1" x14ac:dyDescent="0.35">
      <c r="K1097" s="2"/>
      <c r="L1097" s="2"/>
      <c r="M1097" s="2"/>
      <c r="N1097" s="2"/>
      <c r="O1097" s="2"/>
      <c r="P1097" s="2"/>
      <c r="Q1097" s="2"/>
      <c r="R1097" s="2"/>
      <c r="S1097" s="2"/>
    </row>
    <row r="1098" spans="11:19" ht="14.25" customHeight="1" x14ac:dyDescent="0.35">
      <c r="K1098" s="2"/>
      <c r="L1098" s="2"/>
      <c r="M1098" s="2"/>
      <c r="N1098" s="2"/>
      <c r="O1098" s="2"/>
      <c r="P1098" s="2"/>
      <c r="Q1098" s="2"/>
      <c r="R1098" s="2"/>
      <c r="S1098" s="2"/>
    </row>
    <row r="1099" spans="11:19" ht="14.25" customHeight="1" x14ac:dyDescent="0.35">
      <c r="K1099" s="2"/>
      <c r="L1099" s="2"/>
      <c r="M1099" s="2"/>
      <c r="N1099" s="2"/>
      <c r="O1099" s="2"/>
      <c r="P1099" s="2"/>
      <c r="Q1099" s="2"/>
      <c r="R1099" s="2"/>
      <c r="S1099" s="2"/>
    </row>
    <row r="1100" spans="11:19" ht="14.25" customHeight="1" x14ac:dyDescent="0.35">
      <c r="K1100" s="2"/>
      <c r="L1100" s="2"/>
      <c r="M1100" s="2"/>
      <c r="N1100" s="2"/>
      <c r="O1100" s="2"/>
      <c r="P1100" s="2"/>
      <c r="Q1100" s="2"/>
      <c r="R1100" s="2"/>
      <c r="S1100" s="2"/>
    </row>
    <row r="1101" spans="11:19" ht="14.25" customHeight="1" x14ac:dyDescent="0.35">
      <c r="K1101" s="2"/>
      <c r="L1101" s="2"/>
      <c r="M1101" s="2"/>
      <c r="N1101" s="2"/>
      <c r="O1101" s="2"/>
      <c r="P1101" s="2"/>
      <c r="Q1101" s="2"/>
      <c r="R1101" s="2"/>
      <c r="S1101" s="2"/>
    </row>
    <row r="1102" spans="11:19" ht="14.25" customHeight="1" x14ac:dyDescent="0.35">
      <c r="K1102" s="2"/>
      <c r="L1102" s="2"/>
      <c r="M1102" s="2"/>
      <c r="N1102" s="2"/>
      <c r="O1102" s="2"/>
      <c r="P1102" s="2"/>
      <c r="Q1102" s="2"/>
      <c r="R1102" s="2"/>
      <c r="S1102" s="2"/>
    </row>
    <row r="1103" spans="11:19" ht="14.25" customHeight="1" x14ac:dyDescent="0.35">
      <c r="K1103" s="2"/>
      <c r="L1103" s="2"/>
      <c r="M1103" s="2"/>
      <c r="N1103" s="2"/>
      <c r="O1103" s="2"/>
      <c r="P1103" s="2"/>
      <c r="Q1103" s="2"/>
      <c r="R1103" s="2"/>
      <c r="S1103" s="2"/>
    </row>
    <row r="1104" spans="11:19" ht="14.25" customHeight="1" x14ac:dyDescent="0.35">
      <c r="K1104" s="2"/>
      <c r="L1104" s="2"/>
      <c r="M1104" s="2"/>
      <c r="N1104" s="2"/>
      <c r="O1104" s="2"/>
      <c r="P1104" s="2"/>
      <c r="Q1104" s="2"/>
      <c r="R1104" s="2"/>
      <c r="S1104" s="2"/>
    </row>
    <row r="1105" spans="11:19" ht="14.25" customHeight="1" x14ac:dyDescent="0.35">
      <c r="K1105" s="2"/>
      <c r="L1105" s="2"/>
      <c r="M1105" s="2"/>
      <c r="N1105" s="2"/>
      <c r="O1105" s="2"/>
      <c r="P1105" s="2"/>
      <c r="Q1105" s="2"/>
      <c r="R1105" s="2"/>
      <c r="S1105" s="2"/>
    </row>
    <row r="1106" spans="11:19" ht="14.25" customHeight="1" x14ac:dyDescent="0.35">
      <c r="K1106" s="2"/>
      <c r="L1106" s="2"/>
      <c r="M1106" s="2"/>
      <c r="N1106" s="2"/>
      <c r="O1106" s="2"/>
      <c r="P1106" s="2"/>
      <c r="Q1106" s="2"/>
      <c r="R1106" s="2"/>
      <c r="S1106" s="2"/>
    </row>
    <row r="1107" spans="11:19" ht="14.25" customHeight="1" x14ac:dyDescent="0.35">
      <c r="K1107" s="2"/>
      <c r="L1107" s="2"/>
      <c r="M1107" s="2"/>
      <c r="N1107" s="2"/>
      <c r="O1107" s="2"/>
      <c r="P1107" s="2"/>
      <c r="Q1107" s="2"/>
      <c r="R1107" s="2"/>
      <c r="S1107" s="2"/>
    </row>
    <row r="1108" spans="11:19" ht="14.25" customHeight="1" x14ac:dyDescent="0.35">
      <c r="K1108" s="2"/>
      <c r="L1108" s="2"/>
      <c r="M1108" s="2"/>
      <c r="N1108" s="2"/>
      <c r="O1108" s="2"/>
      <c r="P1108" s="2"/>
      <c r="Q1108" s="2"/>
      <c r="R1108" s="2"/>
      <c r="S1108" s="2"/>
    </row>
    <row r="1109" spans="11:19" ht="14.25" customHeight="1" x14ac:dyDescent="0.35">
      <c r="K1109" s="2"/>
      <c r="L1109" s="2"/>
      <c r="M1109" s="2"/>
      <c r="N1109" s="2"/>
      <c r="O1109" s="2"/>
      <c r="P1109" s="2"/>
      <c r="Q1109" s="2"/>
      <c r="R1109" s="2"/>
      <c r="S1109" s="2"/>
    </row>
    <row r="1110" spans="11:19" ht="14.25" customHeight="1" x14ac:dyDescent="0.35">
      <c r="K1110" s="2"/>
      <c r="L1110" s="2"/>
      <c r="M1110" s="2"/>
      <c r="N1110" s="2"/>
      <c r="O1110" s="2"/>
      <c r="P1110" s="2"/>
      <c r="Q1110" s="2"/>
      <c r="R1110" s="2"/>
      <c r="S1110" s="2"/>
    </row>
    <row r="1111" spans="11:19" ht="14.25" customHeight="1" x14ac:dyDescent="0.35">
      <c r="K1111" s="2"/>
      <c r="L1111" s="2"/>
      <c r="M1111" s="2"/>
      <c r="N1111" s="2"/>
      <c r="O1111" s="2"/>
      <c r="P1111" s="2"/>
      <c r="Q1111" s="2"/>
      <c r="R1111" s="2"/>
      <c r="S1111" s="2"/>
    </row>
    <row r="1112" spans="11:19" ht="14.25" customHeight="1" x14ac:dyDescent="0.35">
      <c r="K1112" s="2"/>
      <c r="L1112" s="2"/>
      <c r="M1112" s="2"/>
      <c r="N1112" s="2"/>
      <c r="O1112" s="2"/>
      <c r="P1112" s="2"/>
      <c r="Q1112" s="2"/>
      <c r="R1112" s="2"/>
      <c r="S1112" s="2"/>
    </row>
    <row r="1113" spans="11:19" ht="15" customHeight="1" x14ac:dyDescent="0.35">
      <c r="K1113" s="2"/>
      <c r="L1113" s="2"/>
      <c r="M1113" s="2"/>
      <c r="N1113" s="2"/>
    </row>
  </sheetData>
  <sheetProtection algorithmName="SHA-512" hashValue="NAcSiHBBxKBepMseRGtPM8+VHUJkqVarbY8j2wQEGpaSSss/PDiHezukUkhSgNkBmeWDc2oyv6oqw6DATfLK7A==" saltValue="ELHWHKdy5HZeoHD9mzyHuQ==" spinCount="100000" sheet="1" objects="1" scenarios="1"/>
  <mergeCells count="18">
    <mergeCell ref="H17:O17"/>
    <mergeCell ref="H18:O18"/>
    <mergeCell ref="Z30:AB30"/>
    <mergeCell ref="H19:O19"/>
    <mergeCell ref="Q30:Y30"/>
    <mergeCell ref="A10:C10"/>
    <mergeCell ref="E1:R1"/>
    <mergeCell ref="A11:C11"/>
    <mergeCell ref="A12:C12"/>
    <mergeCell ref="H30:O30"/>
    <mergeCell ref="C3:D3"/>
    <mergeCell ref="C4:D4"/>
    <mergeCell ref="C5:D5"/>
    <mergeCell ref="C6:D6"/>
    <mergeCell ref="A13:C13"/>
    <mergeCell ref="H21:O21"/>
    <mergeCell ref="A16:E16"/>
    <mergeCell ref="H16:P16"/>
  </mergeCells>
  <conditionalFormatting sqref="E17:E23">
    <cfRule type="expression" dxfId="8" priority="5">
      <formula>$F17:$F23&lt;$G17:$G23</formula>
    </cfRule>
    <cfRule type="expression" dxfId="7" priority="6">
      <formula>$F17:$F23&gt;=$G17:$G23</formula>
    </cfRule>
  </conditionalFormatting>
  <conditionalFormatting sqref="P17:P21">
    <cfRule type="expression" dxfId="6" priority="1">
      <formula>$Q17:$Q21&gt;$S17:$S21</formula>
    </cfRule>
  </conditionalFormatting>
  <dataValidations xWindow="425" yWindow="1058" count="2">
    <dataValidation type="date" allowBlank="1" showInputMessage="1" showErrorMessage="1" sqref="A32:A154" xr:uid="{43A5E3AC-C29D-45B0-AE63-3F738314CF1F}">
      <formula1>$C$5</formula1>
      <formula2>$C$6</formula2>
    </dataValidation>
    <dataValidation allowBlank="1" showInputMessage="1" showErrorMessage="1" promptTitle="Percentage split of CPD Activity" prompt="Please indicate the percentage of CPD that relates to each CPD Area. The distribution should equal 100 in order for the &quot;Check&quot; column to read &quot;OK&quot;. If the percentages don't total 100 then the &quot;Check&quot; column will read &quot;Error&quot;" sqref="H30:O30" xr:uid="{AA7A3B6C-0027-4F18-B3E6-54D31C47E479}"/>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xWindow="425" yWindow="1058" count="3">
        <x14:dataValidation type="list" allowBlank="1" showInputMessage="1" showErrorMessage="1" xr:uid="{36E19EB3-EFCB-4566-A846-C07C6FA29B63}">
          <x14:formula1>
            <xm:f>' Office use only'!$J$2:$J$17</xm:f>
          </x14:formula1>
          <xm:sqref>G32:G153</xm:sqref>
        </x14:dataValidation>
        <x14:dataValidation type="list" allowBlank="1" showInputMessage="1" showErrorMessage="1" xr:uid="{210B0B55-B6CB-4E4A-82EB-FF68AA566AD2}">
          <x14:formula1>
            <xm:f>' Office use only'!$E$2:$E$5</xm:f>
          </x14:formula1>
          <xm:sqref>F32:F39</xm:sqref>
        </x14:dataValidation>
        <x14:dataValidation type="list" allowBlank="1" showInputMessage="1" showErrorMessage="1" xr:uid="{398C6415-8D57-46C0-AA6B-2EE11B9BF27D}">
          <x14:formula1>
            <xm:f>' Office use only'!$G$2:$G$10</xm:f>
          </x14:formula1>
          <xm:sqref>D17:D18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E3546-844A-430E-8C0B-DA7ECE6EE711}">
  <sheetPr codeName="Sheet3"/>
  <dimension ref="A1:AI257"/>
  <sheetViews>
    <sheetView zoomScale="80" zoomScaleNormal="80" workbookViewId="0">
      <selection activeCell="E7" sqref="E7:Y7"/>
    </sheetView>
  </sheetViews>
  <sheetFormatPr defaultRowHeight="14" x14ac:dyDescent="0.3"/>
  <cols>
    <col min="1" max="1" width="4.26953125" style="89" customWidth="1"/>
    <col min="2" max="2" width="3.81640625" style="89" customWidth="1"/>
    <col min="3" max="7" width="8.7265625" style="89"/>
    <col min="8" max="8" width="8.7265625" style="89" customWidth="1"/>
    <col min="9" max="9" width="8.7265625" style="89"/>
    <col min="10" max="10" width="2.54296875" style="89" customWidth="1"/>
    <col min="11" max="17" width="8.7265625" style="89"/>
    <col min="18" max="18" width="3" style="89" customWidth="1"/>
    <col min="19" max="25" width="8.7265625" style="89"/>
    <col min="26" max="26" width="4.26953125" style="89" customWidth="1"/>
    <col min="27" max="16384" width="8.7265625" style="89"/>
  </cols>
  <sheetData>
    <row r="1" spans="1:35" ht="29" customHeight="1" x14ac:dyDescent="0.35">
      <c r="A1" s="101"/>
      <c r="B1" s="102" t="s">
        <v>58</v>
      </c>
      <c r="C1" s="103"/>
      <c r="D1" s="101"/>
      <c r="E1" s="101"/>
      <c r="F1" s="101"/>
      <c r="G1" s="101"/>
      <c r="H1" s="101"/>
      <c r="I1" s="101"/>
      <c r="J1" s="101"/>
      <c r="K1" s="101"/>
      <c r="L1" s="101"/>
      <c r="M1" s="101"/>
      <c r="N1" s="101"/>
      <c r="O1" s="101"/>
      <c r="P1" s="101"/>
      <c r="Q1" s="101"/>
      <c r="R1" s="101"/>
      <c r="S1" s="101"/>
      <c r="T1" s="101"/>
      <c r="U1" s="101"/>
      <c r="V1" s="101"/>
      <c r="W1" s="101"/>
      <c r="X1" s="101"/>
      <c r="Y1" s="101"/>
      <c r="Z1" s="101"/>
      <c r="AA1" s="88"/>
      <c r="AB1" s="88"/>
      <c r="AC1" s="88"/>
      <c r="AD1" s="88"/>
      <c r="AE1" s="88"/>
      <c r="AF1" s="88"/>
      <c r="AG1" s="88"/>
      <c r="AH1" s="88"/>
    </row>
    <row r="2" spans="1:35" ht="41.5" customHeight="1" x14ac:dyDescent="0.3">
      <c r="A2" s="104"/>
      <c r="B2" s="270" t="s">
        <v>49</v>
      </c>
      <c r="C2" s="270"/>
      <c r="D2" s="270"/>
      <c r="E2" s="270"/>
      <c r="F2" s="270"/>
      <c r="G2" s="270"/>
      <c r="H2" s="270"/>
      <c r="I2" s="270"/>
      <c r="J2" s="270"/>
      <c r="K2" s="270"/>
      <c r="L2" s="270"/>
      <c r="M2" s="270"/>
      <c r="N2" s="270"/>
      <c r="O2" s="270"/>
      <c r="P2" s="270"/>
      <c r="Q2" s="270"/>
      <c r="R2" s="270"/>
      <c r="S2" s="270"/>
      <c r="T2" s="270"/>
      <c r="U2" s="270"/>
      <c r="V2" s="270"/>
      <c r="W2" s="270"/>
      <c r="X2" s="270"/>
      <c r="Y2" s="270"/>
      <c r="Z2" s="270"/>
      <c r="AA2" s="88"/>
      <c r="AB2" s="88"/>
      <c r="AC2" s="88"/>
      <c r="AD2" s="88"/>
      <c r="AE2" s="88"/>
      <c r="AF2" s="88"/>
      <c r="AG2" s="88"/>
      <c r="AH2" s="88"/>
    </row>
    <row r="3" spans="1:35" x14ac:dyDescent="0.3">
      <c r="A3" s="88"/>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row>
    <row r="4" spans="1:35" ht="14.5" thickBot="1" x14ac:dyDescent="0.35">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row>
    <row r="5" spans="1:35" ht="28.5" customHeight="1" x14ac:dyDescent="0.4">
      <c r="A5" s="88"/>
      <c r="B5" s="91" t="s">
        <v>50</v>
      </c>
      <c r="C5" s="92"/>
      <c r="D5" s="92"/>
      <c r="E5" s="92"/>
      <c r="F5" s="92"/>
      <c r="G5" s="92"/>
      <c r="H5" s="92"/>
      <c r="I5" s="92"/>
      <c r="J5" s="92"/>
      <c r="K5" s="92"/>
      <c r="L5" s="92"/>
      <c r="M5" s="92"/>
      <c r="N5" s="92"/>
      <c r="O5" s="92"/>
      <c r="P5" s="92"/>
      <c r="Q5" s="92"/>
      <c r="R5" s="92"/>
      <c r="S5" s="92"/>
      <c r="T5" s="92"/>
      <c r="U5" s="92"/>
      <c r="V5" s="92"/>
      <c r="W5" s="92"/>
      <c r="X5" s="92"/>
      <c r="Y5" s="92"/>
      <c r="Z5" s="93"/>
      <c r="AA5" s="88"/>
      <c r="AB5" s="88"/>
      <c r="AC5" s="88"/>
      <c r="AD5" s="88"/>
      <c r="AE5" s="88"/>
      <c r="AF5" s="88"/>
      <c r="AG5" s="88"/>
      <c r="AH5" s="88"/>
      <c r="AI5" s="88"/>
    </row>
    <row r="6" spans="1:35" x14ac:dyDescent="0.3">
      <c r="A6" s="88"/>
      <c r="B6" s="94"/>
      <c r="C6" s="86"/>
      <c r="D6" s="86"/>
      <c r="E6" s="86"/>
      <c r="F6" s="86"/>
      <c r="G6" s="86"/>
      <c r="H6" s="86"/>
      <c r="I6" s="86"/>
      <c r="J6" s="86"/>
      <c r="K6" s="86"/>
      <c r="L6" s="86"/>
      <c r="M6" s="86"/>
      <c r="N6" s="86"/>
      <c r="O6" s="86"/>
      <c r="P6" s="86"/>
      <c r="Q6" s="86"/>
      <c r="R6" s="86"/>
      <c r="S6" s="86"/>
      <c r="T6" s="86"/>
      <c r="U6" s="86"/>
      <c r="V6" s="86"/>
      <c r="W6" s="86"/>
      <c r="X6" s="86"/>
      <c r="Y6" s="86"/>
      <c r="Z6" s="95"/>
      <c r="AA6" s="88"/>
      <c r="AB6" s="88"/>
      <c r="AC6" s="88"/>
      <c r="AD6" s="88"/>
      <c r="AE6" s="88"/>
      <c r="AF6" s="88"/>
      <c r="AG6" s="88"/>
      <c r="AH6" s="88"/>
      <c r="AI6" s="88"/>
    </row>
    <row r="7" spans="1:35" x14ac:dyDescent="0.3">
      <c r="A7" s="88"/>
      <c r="B7" s="94"/>
      <c r="C7" s="256" t="s">
        <v>54</v>
      </c>
      <c r="D7" s="256"/>
      <c r="E7" s="257" t="s">
        <v>138</v>
      </c>
      <c r="F7" s="269"/>
      <c r="G7" s="269"/>
      <c r="H7" s="269"/>
      <c r="I7" s="269"/>
      <c r="J7" s="269"/>
      <c r="K7" s="269"/>
      <c r="L7" s="269"/>
      <c r="M7" s="269"/>
      <c r="N7" s="269"/>
      <c r="O7" s="269"/>
      <c r="P7" s="269"/>
      <c r="Q7" s="269"/>
      <c r="R7" s="269"/>
      <c r="S7" s="269"/>
      <c r="T7" s="269"/>
      <c r="U7" s="269"/>
      <c r="V7" s="269"/>
      <c r="W7" s="269"/>
      <c r="X7" s="269"/>
      <c r="Y7" s="258"/>
      <c r="Z7" s="95"/>
      <c r="AA7" s="88"/>
      <c r="AB7" s="88"/>
      <c r="AC7" s="88"/>
      <c r="AD7" s="88"/>
      <c r="AE7" s="88"/>
      <c r="AF7" s="88"/>
      <c r="AG7" s="88"/>
      <c r="AH7" s="88"/>
      <c r="AI7" s="88"/>
    </row>
    <row r="8" spans="1:35" x14ac:dyDescent="0.3">
      <c r="A8" s="88"/>
      <c r="B8" s="94"/>
      <c r="C8" s="105"/>
      <c r="D8" s="105"/>
      <c r="E8" s="86"/>
      <c r="F8" s="86"/>
      <c r="G8" s="86"/>
      <c r="H8" s="86"/>
      <c r="I8" s="86"/>
      <c r="J8" s="86"/>
      <c r="K8" s="86"/>
      <c r="L8" s="86"/>
      <c r="M8" s="86"/>
      <c r="N8" s="86"/>
      <c r="O8" s="86"/>
      <c r="P8" s="86"/>
      <c r="Q8" s="86"/>
      <c r="R8" s="86"/>
      <c r="S8" s="86"/>
      <c r="T8" s="86"/>
      <c r="U8" s="86"/>
      <c r="V8" s="86"/>
      <c r="W8" s="86"/>
      <c r="X8" s="86"/>
      <c r="Y8" s="86"/>
      <c r="Z8" s="95"/>
      <c r="AA8" s="88"/>
      <c r="AB8" s="88"/>
      <c r="AC8" s="88"/>
      <c r="AD8" s="88"/>
      <c r="AE8" s="88"/>
      <c r="AF8" s="88"/>
      <c r="AG8" s="88"/>
      <c r="AH8" s="88"/>
      <c r="AI8" s="88"/>
    </row>
    <row r="9" spans="1:35" x14ac:dyDescent="0.3">
      <c r="A9" s="88"/>
      <c r="B9" s="94"/>
      <c r="C9" s="106" t="s">
        <v>55</v>
      </c>
      <c r="D9" s="106"/>
      <c r="E9" s="277">
        <v>44972</v>
      </c>
      <c r="F9" s="258"/>
      <c r="G9" s="87"/>
      <c r="H9" s="88"/>
      <c r="J9" s="259" t="s">
        <v>56</v>
      </c>
      <c r="K9" s="259"/>
      <c r="L9" s="276"/>
      <c r="M9" s="276"/>
      <c r="N9" s="86"/>
      <c r="O9" s="86"/>
      <c r="P9" s="86"/>
      <c r="Q9" s="86"/>
      <c r="R9" s="86"/>
      <c r="S9" s="86"/>
      <c r="T9" s="86"/>
      <c r="U9" s="86"/>
      <c r="V9" s="86"/>
      <c r="W9" s="86"/>
      <c r="X9" s="86"/>
      <c r="Y9" s="86"/>
      <c r="Z9" s="95"/>
      <c r="AA9" s="88"/>
      <c r="AB9" s="88"/>
      <c r="AC9" s="88"/>
      <c r="AD9" s="88"/>
      <c r="AE9" s="88"/>
      <c r="AF9" s="88"/>
      <c r="AG9" s="88"/>
      <c r="AH9" s="88"/>
      <c r="AI9" s="88"/>
    </row>
    <row r="10" spans="1:35" x14ac:dyDescent="0.3">
      <c r="A10" s="88"/>
      <c r="B10" s="94"/>
      <c r="C10" s="105"/>
      <c r="D10" s="105"/>
      <c r="E10" s="86"/>
      <c r="F10" s="86"/>
      <c r="G10" s="86"/>
      <c r="H10" s="86"/>
      <c r="I10" s="86"/>
      <c r="J10" s="86"/>
      <c r="K10" s="86"/>
      <c r="L10" s="86"/>
      <c r="M10" s="86"/>
      <c r="N10" s="86"/>
      <c r="O10" s="86"/>
      <c r="P10" s="86"/>
      <c r="Q10" s="86"/>
      <c r="R10" s="86"/>
      <c r="S10" s="86"/>
      <c r="T10" s="86"/>
      <c r="U10" s="86"/>
      <c r="V10" s="86"/>
      <c r="W10" s="86"/>
      <c r="X10" s="86"/>
      <c r="Y10" s="86"/>
      <c r="Z10" s="95"/>
      <c r="AA10" s="88"/>
      <c r="AB10" s="88"/>
      <c r="AC10" s="88"/>
      <c r="AD10" s="88"/>
      <c r="AE10" s="88"/>
      <c r="AF10" s="88"/>
      <c r="AG10" s="88"/>
      <c r="AH10" s="88"/>
      <c r="AI10" s="88"/>
    </row>
    <row r="11" spans="1:35" x14ac:dyDescent="0.3">
      <c r="A11" s="88"/>
      <c r="B11" s="94"/>
      <c r="C11" s="106" t="s">
        <v>20</v>
      </c>
      <c r="D11" s="106"/>
      <c r="E11" s="257" t="s">
        <v>139</v>
      </c>
      <c r="F11" s="258"/>
      <c r="G11" s="86"/>
      <c r="H11" s="86"/>
      <c r="I11" s="86"/>
      <c r="J11" s="86"/>
      <c r="K11" s="86"/>
      <c r="L11" s="86"/>
      <c r="M11" s="86"/>
      <c r="N11" s="86"/>
      <c r="O11" s="86"/>
      <c r="P11" s="86"/>
      <c r="Q11" s="86"/>
      <c r="R11" s="86"/>
      <c r="S11" s="86"/>
      <c r="T11" s="86"/>
      <c r="U11" s="86"/>
      <c r="V11" s="86"/>
      <c r="W11" s="86"/>
      <c r="X11" s="86"/>
      <c r="Y11" s="86"/>
      <c r="Z11" s="95"/>
      <c r="AA11" s="88"/>
      <c r="AB11" s="88"/>
      <c r="AC11" s="88"/>
      <c r="AD11" s="88"/>
      <c r="AE11" s="88"/>
      <c r="AF11" s="88"/>
      <c r="AG11" s="88"/>
      <c r="AH11" s="88"/>
      <c r="AI11" s="88"/>
    </row>
    <row r="12" spans="1:35" x14ac:dyDescent="0.3">
      <c r="A12" s="88"/>
      <c r="B12" s="94"/>
      <c r="C12" s="105"/>
      <c r="D12" s="105"/>
      <c r="E12" s="260" t="s">
        <v>57</v>
      </c>
      <c r="F12" s="260"/>
      <c r="G12" s="260"/>
      <c r="H12" s="260"/>
      <c r="I12" s="260"/>
      <c r="J12" s="86"/>
      <c r="K12" s="86"/>
      <c r="L12" s="86"/>
      <c r="M12" s="86"/>
      <c r="N12" s="86"/>
      <c r="O12" s="86"/>
      <c r="P12" s="86"/>
      <c r="Q12" s="86"/>
      <c r="R12" s="86"/>
      <c r="S12" s="86"/>
      <c r="T12" s="86"/>
      <c r="U12" s="86"/>
      <c r="V12" s="86"/>
      <c r="W12" s="86"/>
      <c r="X12" s="86"/>
      <c r="Y12" s="86"/>
      <c r="Z12" s="95"/>
      <c r="AA12" s="88"/>
      <c r="AB12" s="88"/>
      <c r="AC12" s="88"/>
      <c r="AD12" s="88"/>
      <c r="AE12" s="88"/>
      <c r="AF12" s="88"/>
      <c r="AG12" s="88"/>
      <c r="AH12" s="88"/>
      <c r="AI12" s="88"/>
    </row>
    <row r="13" spans="1:35" x14ac:dyDescent="0.3">
      <c r="A13" s="88"/>
      <c r="B13" s="94"/>
      <c r="C13" s="105"/>
      <c r="D13" s="105"/>
      <c r="E13" s="90"/>
      <c r="F13" s="90"/>
      <c r="G13" s="90"/>
      <c r="H13" s="90"/>
      <c r="I13" s="86"/>
      <c r="J13" s="86"/>
      <c r="K13" s="86"/>
      <c r="L13" s="86"/>
      <c r="M13" s="86"/>
      <c r="N13" s="86"/>
      <c r="O13" s="86"/>
      <c r="P13" s="86"/>
      <c r="Q13" s="86"/>
      <c r="R13" s="86"/>
      <c r="S13" s="86"/>
      <c r="T13" s="86"/>
      <c r="U13" s="86"/>
      <c r="V13" s="86"/>
      <c r="W13" s="86"/>
      <c r="X13" s="86"/>
      <c r="Y13" s="86"/>
      <c r="Z13" s="95"/>
      <c r="AA13" s="88"/>
      <c r="AB13" s="88"/>
      <c r="AC13" s="88"/>
      <c r="AD13" s="88"/>
      <c r="AE13" s="88"/>
      <c r="AF13" s="88"/>
      <c r="AG13" s="88"/>
      <c r="AH13" s="88"/>
      <c r="AI13" s="88"/>
    </row>
    <row r="14" spans="1:35" x14ac:dyDescent="0.3">
      <c r="A14" s="88"/>
      <c r="B14" s="94"/>
      <c r="C14" s="106" t="s">
        <v>6</v>
      </c>
      <c r="D14" s="107"/>
      <c r="E14" s="261" t="s">
        <v>137</v>
      </c>
      <c r="F14" s="262"/>
      <c r="G14" s="262"/>
      <c r="H14" s="262"/>
      <c r="I14" s="263"/>
      <c r="J14" s="87"/>
      <c r="K14" s="86"/>
      <c r="L14" s="86"/>
      <c r="M14" s="86"/>
      <c r="N14" s="86"/>
      <c r="O14" s="86"/>
      <c r="P14" s="86"/>
      <c r="Q14" s="86"/>
      <c r="R14" s="86"/>
      <c r="S14" s="86"/>
      <c r="T14" s="86"/>
      <c r="U14" s="86"/>
      <c r="V14" s="86"/>
      <c r="W14" s="86"/>
      <c r="X14" s="86"/>
      <c r="Y14" s="86"/>
      <c r="Z14" s="95"/>
      <c r="AA14" s="88"/>
      <c r="AB14" s="88"/>
      <c r="AC14" s="88"/>
      <c r="AD14" s="88"/>
      <c r="AE14" s="88"/>
      <c r="AF14" s="88"/>
      <c r="AG14" s="88"/>
      <c r="AH14" s="88"/>
      <c r="AI14" s="88"/>
    </row>
    <row r="15" spans="1:35" x14ac:dyDescent="0.3">
      <c r="A15" s="88"/>
      <c r="B15" s="94"/>
      <c r="C15" s="105"/>
      <c r="D15" s="105"/>
      <c r="E15" s="90"/>
      <c r="F15" s="90"/>
      <c r="G15" s="90"/>
      <c r="H15" s="90"/>
      <c r="I15" s="86"/>
      <c r="J15" s="86"/>
      <c r="K15" s="86"/>
      <c r="L15" s="86"/>
      <c r="M15" s="86"/>
      <c r="N15" s="86"/>
      <c r="O15" s="86"/>
      <c r="P15" s="86"/>
      <c r="Q15" s="86"/>
      <c r="R15" s="86"/>
      <c r="S15" s="86"/>
      <c r="T15" s="86"/>
      <c r="U15" s="86"/>
      <c r="V15" s="86"/>
      <c r="W15" s="86"/>
      <c r="X15" s="86"/>
      <c r="Y15" s="86"/>
      <c r="Z15" s="95"/>
      <c r="AA15" s="88"/>
      <c r="AB15" s="88"/>
      <c r="AC15" s="88"/>
      <c r="AD15" s="88"/>
      <c r="AE15" s="88"/>
      <c r="AF15" s="88"/>
      <c r="AG15" s="88"/>
      <c r="AH15" s="88"/>
      <c r="AI15" s="88"/>
    </row>
    <row r="16" spans="1:35" x14ac:dyDescent="0.3">
      <c r="A16" s="88"/>
      <c r="B16" s="94"/>
      <c r="C16" s="105" t="s">
        <v>106</v>
      </c>
      <c r="D16" s="105"/>
      <c r="E16" s="261" t="s">
        <v>27</v>
      </c>
      <c r="F16" s="262"/>
      <c r="G16" s="262"/>
      <c r="H16" s="262"/>
      <c r="I16" s="263"/>
      <c r="J16" s="86"/>
      <c r="K16" s="207"/>
      <c r="L16" s="86"/>
      <c r="M16" s="86"/>
      <c r="N16" s="86"/>
      <c r="O16" s="86"/>
      <c r="P16" s="86"/>
      <c r="Q16" s="86"/>
      <c r="R16" s="86"/>
      <c r="S16" s="86"/>
      <c r="T16" s="86"/>
      <c r="U16" s="86"/>
      <c r="V16" s="86"/>
      <c r="W16" s="86"/>
      <c r="X16" s="86"/>
      <c r="Y16" s="86"/>
      <c r="Z16" s="95"/>
      <c r="AA16" s="88"/>
      <c r="AB16" s="88"/>
      <c r="AC16" s="88"/>
      <c r="AD16" s="88"/>
      <c r="AE16" s="88"/>
      <c r="AF16" s="88"/>
      <c r="AG16" s="88"/>
      <c r="AH16" s="88"/>
      <c r="AI16" s="88"/>
    </row>
    <row r="17" spans="1:35" x14ac:dyDescent="0.3">
      <c r="A17" s="88"/>
      <c r="B17" s="94"/>
      <c r="C17" s="88"/>
      <c r="D17" s="88"/>
      <c r="E17" s="88"/>
      <c r="F17" s="88"/>
      <c r="G17" s="88"/>
      <c r="H17" s="88"/>
      <c r="I17" s="88"/>
      <c r="J17" s="88"/>
      <c r="K17" s="88"/>
      <c r="L17" s="88"/>
      <c r="M17" s="88"/>
      <c r="N17" s="88"/>
      <c r="O17" s="88"/>
      <c r="P17" s="88"/>
      <c r="Q17" s="88"/>
      <c r="R17" s="88"/>
      <c r="S17" s="88"/>
      <c r="T17" s="88"/>
      <c r="U17" s="88"/>
      <c r="V17" s="88"/>
      <c r="W17" s="88"/>
      <c r="X17" s="88"/>
      <c r="Y17" s="88"/>
      <c r="Z17" s="96"/>
      <c r="AA17" s="88"/>
      <c r="AB17" s="88"/>
      <c r="AC17" s="88"/>
      <c r="AD17" s="88"/>
      <c r="AE17" s="88"/>
      <c r="AF17" s="88"/>
      <c r="AG17" s="88"/>
      <c r="AH17" s="88"/>
      <c r="AI17" s="88"/>
    </row>
    <row r="18" spans="1:35" ht="32.5" customHeight="1" x14ac:dyDescent="0.3">
      <c r="A18" s="88"/>
      <c r="B18" s="94"/>
      <c r="C18" s="264" t="s">
        <v>51</v>
      </c>
      <c r="D18" s="265"/>
      <c r="E18" s="265"/>
      <c r="F18" s="265"/>
      <c r="G18" s="265"/>
      <c r="H18" s="265"/>
      <c r="I18" s="266"/>
      <c r="J18" s="108"/>
      <c r="K18" s="267" t="s">
        <v>52</v>
      </c>
      <c r="L18" s="267"/>
      <c r="M18" s="267"/>
      <c r="N18" s="267"/>
      <c r="O18" s="267"/>
      <c r="P18" s="267"/>
      <c r="Q18" s="267"/>
      <c r="R18" s="108"/>
      <c r="S18" s="267" t="s">
        <v>53</v>
      </c>
      <c r="T18" s="267"/>
      <c r="U18" s="267"/>
      <c r="V18" s="267"/>
      <c r="W18" s="267"/>
      <c r="X18" s="267"/>
      <c r="Y18" s="267"/>
      <c r="Z18" s="96"/>
      <c r="AA18" s="88"/>
      <c r="AB18" s="88"/>
      <c r="AC18" s="88"/>
      <c r="AD18" s="88"/>
      <c r="AE18" s="88"/>
      <c r="AF18" s="88"/>
      <c r="AG18" s="88"/>
      <c r="AH18" s="88"/>
      <c r="AI18" s="88"/>
    </row>
    <row r="19" spans="1:35" x14ac:dyDescent="0.3">
      <c r="A19" s="88"/>
      <c r="B19" s="94"/>
      <c r="C19" s="272"/>
      <c r="D19" s="272"/>
      <c r="E19" s="272"/>
      <c r="F19" s="272"/>
      <c r="G19" s="272"/>
      <c r="H19" s="272"/>
      <c r="I19" s="272"/>
      <c r="J19" s="88"/>
      <c r="K19" s="272"/>
      <c r="L19" s="272"/>
      <c r="M19" s="272"/>
      <c r="N19" s="272"/>
      <c r="O19" s="272"/>
      <c r="P19" s="272"/>
      <c r="Q19" s="272"/>
      <c r="R19" s="88"/>
      <c r="S19" s="272"/>
      <c r="T19" s="272"/>
      <c r="U19" s="272"/>
      <c r="V19" s="272"/>
      <c r="W19" s="272"/>
      <c r="X19" s="272"/>
      <c r="Y19" s="272"/>
      <c r="Z19" s="96"/>
      <c r="AA19" s="88"/>
      <c r="AB19" s="88"/>
      <c r="AC19" s="88"/>
      <c r="AD19" s="88"/>
      <c r="AE19" s="88"/>
      <c r="AF19" s="88"/>
      <c r="AG19" s="88"/>
      <c r="AH19" s="88"/>
      <c r="AI19" s="88"/>
    </row>
    <row r="20" spans="1:35" x14ac:dyDescent="0.3">
      <c r="A20" s="88"/>
      <c r="B20" s="94"/>
      <c r="C20" s="272"/>
      <c r="D20" s="272"/>
      <c r="E20" s="272"/>
      <c r="F20" s="272"/>
      <c r="G20" s="272"/>
      <c r="H20" s="272"/>
      <c r="I20" s="272"/>
      <c r="J20" s="88"/>
      <c r="K20" s="272"/>
      <c r="L20" s="272"/>
      <c r="M20" s="272"/>
      <c r="N20" s="272"/>
      <c r="O20" s="272"/>
      <c r="P20" s="272"/>
      <c r="Q20" s="272"/>
      <c r="R20" s="88"/>
      <c r="S20" s="272"/>
      <c r="T20" s="272"/>
      <c r="U20" s="272"/>
      <c r="V20" s="272"/>
      <c r="W20" s="272"/>
      <c r="X20" s="272"/>
      <c r="Y20" s="272"/>
      <c r="Z20" s="96"/>
      <c r="AA20" s="88"/>
      <c r="AB20" s="88"/>
      <c r="AC20" s="88"/>
      <c r="AD20" s="88"/>
      <c r="AE20" s="88"/>
      <c r="AF20" s="88"/>
      <c r="AG20" s="88"/>
      <c r="AH20" s="88"/>
      <c r="AI20" s="88"/>
    </row>
    <row r="21" spans="1:35" x14ac:dyDescent="0.3">
      <c r="A21" s="88"/>
      <c r="B21" s="94"/>
      <c r="C21" s="272"/>
      <c r="D21" s="272"/>
      <c r="E21" s="272"/>
      <c r="F21" s="272"/>
      <c r="G21" s="272"/>
      <c r="H21" s="272"/>
      <c r="I21" s="272"/>
      <c r="J21" s="88"/>
      <c r="K21" s="272"/>
      <c r="L21" s="272"/>
      <c r="M21" s="272"/>
      <c r="N21" s="272"/>
      <c r="O21" s="272"/>
      <c r="P21" s="272"/>
      <c r="Q21" s="272"/>
      <c r="R21" s="88"/>
      <c r="S21" s="272"/>
      <c r="T21" s="272"/>
      <c r="U21" s="272"/>
      <c r="V21" s="272"/>
      <c r="W21" s="272"/>
      <c r="X21" s="272"/>
      <c r="Y21" s="272"/>
      <c r="Z21" s="96"/>
      <c r="AA21" s="88"/>
      <c r="AB21" s="88"/>
      <c r="AC21" s="88"/>
      <c r="AD21" s="88"/>
      <c r="AE21" s="88"/>
      <c r="AF21" s="88"/>
      <c r="AG21" s="88"/>
      <c r="AH21" s="88"/>
      <c r="AI21" s="88"/>
    </row>
    <row r="22" spans="1:35" x14ac:dyDescent="0.3">
      <c r="A22" s="88"/>
      <c r="B22" s="94"/>
      <c r="C22" s="272"/>
      <c r="D22" s="272"/>
      <c r="E22" s="272"/>
      <c r="F22" s="272"/>
      <c r="G22" s="272"/>
      <c r="H22" s="272"/>
      <c r="I22" s="272"/>
      <c r="J22" s="88"/>
      <c r="K22" s="272"/>
      <c r="L22" s="272"/>
      <c r="M22" s="272"/>
      <c r="N22" s="272"/>
      <c r="O22" s="272"/>
      <c r="P22" s="272"/>
      <c r="Q22" s="272"/>
      <c r="R22" s="88"/>
      <c r="S22" s="272"/>
      <c r="T22" s="272"/>
      <c r="U22" s="272"/>
      <c r="V22" s="272"/>
      <c r="W22" s="272"/>
      <c r="X22" s="272"/>
      <c r="Y22" s="272"/>
      <c r="Z22" s="96"/>
      <c r="AA22" s="88"/>
      <c r="AB22" s="88"/>
      <c r="AC22" s="88"/>
      <c r="AD22" s="88"/>
      <c r="AE22" s="88"/>
      <c r="AF22" s="88"/>
      <c r="AG22" s="88"/>
      <c r="AH22" s="88"/>
      <c r="AI22" s="88"/>
    </row>
    <row r="23" spans="1:35" x14ac:dyDescent="0.3">
      <c r="A23" s="88"/>
      <c r="B23" s="94"/>
      <c r="C23" s="272"/>
      <c r="D23" s="272"/>
      <c r="E23" s="272"/>
      <c r="F23" s="272"/>
      <c r="G23" s="272"/>
      <c r="H23" s="272"/>
      <c r="I23" s="272"/>
      <c r="J23" s="88"/>
      <c r="K23" s="272"/>
      <c r="L23" s="272"/>
      <c r="M23" s="272"/>
      <c r="N23" s="272"/>
      <c r="O23" s="272"/>
      <c r="P23" s="272"/>
      <c r="Q23" s="272"/>
      <c r="R23" s="88"/>
      <c r="S23" s="272"/>
      <c r="T23" s="272"/>
      <c r="U23" s="272"/>
      <c r="V23" s="272"/>
      <c r="W23" s="272"/>
      <c r="X23" s="272"/>
      <c r="Y23" s="272"/>
      <c r="Z23" s="96"/>
      <c r="AA23" s="88"/>
      <c r="AB23" s="88"/>
      <c r="AC23" s="88"/>
      <c r="AD23" s="88"/>
      <c r="AE23" s="88"/>
      <c r="AF23" s="88"/>
      <c r="AG23" s="88"/>
      <c r="AH23" s="88"/>
      <c r="AI23" s="88"/>
    </row>
    <row r="24" spans="1:35" x14ac:dyDescent="0.3">
      <c r="A24" s="88"/>
      <c r="B24" s="94"/>
      <c r="C24" s="272"/>
      <c r="D24" s="272"/>
      <c r="E24" s="272"/>
      <c r="F24" s="272"/>
      <c r="G24" s="272"/>
      <c r="H24" s="272"/>
      <c r="I24" s="272"/>
      <c r="J24" s="88"/>
      <c r="K24" s="272"/>
      <c r="L24" s="272"/>
      <c r="M24" s="272"/>
      <c r="N24" s="272"/>
      <c r="O24" s="272"/>
      <c r="P24" s="272"/>
      <c r="Q24" s="272"/>
      <c r="R24" s="88"/>
      <c r="S24" s="272"/>
      <c r="T24" s="272"/>
      <c r="U24" s="272"/>
      <c r="V24" s="272"/>
      <c r="W24" s="272"/>
      <c r="X24" s="272"/>
      <c r="Y24" s="272"/>
      <c r="Z24" s="96"/>
      <c r="AA24" s="88"/>
      <c r="AB24" s="88"/>
      <c r="AC24" s="88"/>
      <c r="AD24" s="88"/>
      <c r="AE24" s="88"/>
      <c r="AF24" s="88"/>
      <c r="AG24" s="88"/>
      <c r="AH24" s="88"/>
      <c r="AI24" s="88"/>
    </row>
    <row r="25" spans="1:35" x14ac:dyDescent="0.3">
      <c r="A25" s="88"/>
      <c r="B25" s="94"/>
      <c r="C25" s="272"/>
      <c r="D25" s="272"/>
      <c r="E25" s="272"/>
      <c r="F25" s="272"/>
      <c r="G25" s="272"/>
      <c r="H25" s="272"/>
      <c r="I25" s="272"/>
      <c r="J25" s="88"/>
      <c r="K25" s="272"/>
      <c r="L25" s="272"/>
      <c r="M25" s="272"/>
      <c r="N25" s="272"/>
      <c r="O25" s="272"/>
      <c r="P25" s="272"/>
      <c r="Q25" s="272"/>
      <c r="R25" s="88"/>
      <c r="S25" s="272"/>
      <c r="T25" s="272"/>
      <c r="U25" s="272"/>
      <c r="V25" s="272"/>
      <c r="W25" s="272"/>
      <c r="X25" s="272"/>
      <c r="Y25" s="272"/>
      <c r="Z25" s="96"/>
      <c r="AA25" s="88"/>
      <c r="AB25" s="88"/>
      <c r="AC25" s="88"/>
      <c r="AD25" s="88"/>
      <c r="AE25" s="88"/>
      <c r="AF25" s="88"/>
      <c r="AG25" s="88"/>
      <c r="AH25" s="88"/>
      <c r="AI25" s="88"/>
    </row>
    <row r="26" spans="1:35" x14ac:dyDescent="0.3">
      <c r="A26" s="88"/>
      <c r="B26" s="94"/>
      <c r="C26" s="272"/>
      <c r="D26" s="272"/>
      <c r="E26" s="272"/>
      <c r="F26" s="272"/>
      <c r="G26" s="272"/>
      <c r="H26" s="272"/>
      <c r="I26" s="272"/>
      <c r="J26" s="88"/>
      <c r="K26" s="272"/>
      <c r="L26" s="272"/>
      <c r="M26" s="272"/>
      <c r="N26" s="272"/>
      <c r="O26" s="272"/>
      <c r="P26" s="272"/>
      <c r="Q26" s="272"/>
      <c r="R26" s="88"/>
      <c r="S26" s="272"/>
      <c r="T26" s="272"/>
      <c r="U26" s="272"/>
      <c r="V26" s="272"/>
      <c r="W26" s="272"/>
      <c r="X26" s="272"/>
      <c r="Y26" s="272"/>
      <c r="Z26" s="96"/>
      <c r="AA26" s="88"/>
      <c r="AB26" s="88"/>
      <c r="AC26" s="88"/>
      <c r="AD26" s="88"/>
      <c r="AE26" s="88"/>
      <c r="AF26" s="88"/>
      <c r="AG26" s="88"/>
      <c r="AH26" s="88"/>
      <c r="AI26" s="88"/>
    </row>
    <row r="27" spans="1:35" x14ac:dyDescent="0.3">
      <c r="A27" s="88"/>
      <c r="B27" s="94"/>
      <c r="C27" s="88"/>
      <c r="D27" s="88"/>
      <c r="E27" s="88"/>
      <c r="F27" s="88"/>
      <c r="G27" s="88"/>
      <c r="H27" s="88"/>
      <c r="I27" s="88"/>
      <c r="J27" s="88"/>
      <c r="K27" s="88"/>
      <c r="L27" s="88"/>
      <c r="M27" s="88"/>
      <c r="N27" s="88"/>
      <c r="O27" s="88"/>
      <c r="P27" s="88"/>
      <c r="Q27" s="88"/>
      <c r="R27" s="88"/>
      <c r="S27" s="88"/>
      <c r="T27" s="88"/>
      <c r="U27" s="88"/>
      <c r="V27" s="88"/>
      <c r="W27" s="88"/>
      <c r="X27" s="88"/>
      <c r="Y27" s="88"/>
      <c r="Z27" s="96"/>
      <c r="AA27" s="88"/>
      <c r="AB27" s="88"/>
      <c r="AC27" s="88"/>
      <c r="AD27" s="88"/>
      <c r="AE27" s="88"/>
      <c r="AF27" s="88"/>
      <c r="AG27" s="88"/>
      <c r="AH27" s="88"/>
      <c r="AI27" s="88"/>
    </row>
    <row r="28" spans="1:35" ht="14.5" thickBot="1" x14ac:dyDescent="0.35">
      <c r="A28" s="88"/>
      <c r="B28" s="98"/>
      <c r="C28" s="99"/>
      <c r="D28" s="99"/>
      <c r="E28" s="99"/>
      <c r="F28" s="99"/>
      <c r="G28" s="99"/>
      <c r="H28" s="99"/>
      <c r="I28" s="99"/>
      <c r="J28" s="99"/>
      <c r="K28" s="99"/>
      <c r="L28" s="99"/>
      <c r="M28" s="99"/>
      <c r="N28" s="99"/>
      <c r="O28" s="99"/>
      <c r="P28" s="99"/>
      <c r="Q28" s="99"/>
      <c r="R28" s="99"/>
      <c r="S28" s="99"/>
      <c r="T28" s="99"/>
      <c r="U28" s="99"/>
      <c r="V28" s="99"/>
      <c r="W28" s="99"/>
      <c r="X28" s="99"/>
      <c r="Y28" s="99"/>
      <c r="Z28" s="100"/>
      <c r="AA28" s="88"/>
      <c r="AB28" s="88"/>
      <c r="AC28" s="88"/>
      <c r="AD28" s="88"/>
      <c r="AE28" s="88"/>
      <c r="AF28" s="88"/>
      <c r="AG28" s="88"/>
      <c r="AH28" s="88"/>
      <c r="AI28" s="88"/>
    </row>
    <row r="29" spans="1:35" x14ac:dyDescent="0.3">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row>
    <row r="30" spans="1:35" ht="14.5" thickBot="1" x14ac:dyDescent="0.35">
      <c r="A30" s="8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row>
    <row r="31" spans="1:35" ht="20" x14ac:dyDescent="0.4">
      <c r="A31" s="88"/>
      <c r="B31" s="109" t="s">
        <v>59</v>
      </c>
      <c r="C31" s="110"/>
      <c r="D31" s="110"/>
      <c r="E31" s="92"/>
      <c r="F31" s="92"/>
      <c r="G31" s="92"/>
      <c r="H31" s="92"/>
      <c r="I31" s="92"/>
      <c r="J31" s="92"/>
      <c r="K31" s="92"/>
      <c r="L31" s="92"/>
      <c r="M31" s="92"/>
      <c r="N31" s="92"/>
      <c r="O31" s="92"/>
      <c r="P31" s="92"/>
      <c r="Q31" s="92"/>
      <c r="R31" s="92"/>
      <c r="S31" s="92"/>
      <c r="T31" s="92"/>
      <c r="U31" s="92"/>
      <c r="V31" s="92"/>
      <c r="W31" s="92"/>
      <c r="X31" s="92"/>
      <c r="Y31" s="92"/>
      <c r="Z31" s="93"/>
      <c r="AA31" s="88"/>
      <c r="AB31" s="88"/>
      <c r="AC31" s="88"/>
      <c r="AD31" s="88"/>
      <c r="AE31" s="88"/>
      <c r="AF31" s="88"/>
      <c r="AG31" s="88"/>
      <c r="AH31" s="88"/>
      <c r="AI31" s="88"/>
    </row>
    <row r="32" spans="1:35" x14ac:dyDescent="0.3">
      <c r="A32" s="88"/>
      <c r="B32" s="111"/>
      <c r="C32" s="105"/>
      <c r="D32" s="105"/>
      <c r="E32" s="86"/>
      <c r="F32" s="86"/>
      <c r="G32" s="86"/>
      <c r="H32" s="86"/>
      <c r="I32" s="86"/>
      <c r="J32" s="86"/>
      <c r="K32" s="86"/>
      <c r="L32" s="86"/>
      <c r="M32" s="86"/>
      <c r="N32" s="86"/>
      <c r="O32" s="86"/>
      <c r="P32" s="86"/>
      <c r="Q32" s="86"/>
      <c r="R32" s="86"/>
      <c r="S32" s="86"/>
      <c r="T32" s="86"/>
      <c r="U32" s="86"/>
      <c r="V32" s="86"/>
      <c r="W32" s="86"/>
      <c r="X32" s="86"/>
      <c r="Y32" s="86"/>
      <c r="Z32" s="95"/>
      <c r="AA32" s="88"/>
      <c r="AB32" s="88"/>
      <c r="AC32" s="88"/>
      <c r="AD32" s="88"/>
      <c r="AE32" s="88"/>
      <c r="AF32" s="88"/>
      <c r="AG32" s="88"/>
      <c r="AH32" s="88"/>
      <c r="AI32" s="88"/>
    </row>
    <row r="33" spans="1:35" x14ac:dyDescent="0.3">
      <c r="A33" s="88"/>
      <c r="B33" s="111"/>
      <c r="C33" s="256" t="s">
        <v>54</v>
      </c>
      <c r="D33" s="256"/>
      <c r="E33" s="257"/>
      <c r="F33" s="269"/>
      <c r="G33" s="269"/>
      <c r="H33" s="269"/>
      <c r="I33" s="269"/>
      <c r="J33" s="269"/>
      <c r="K33" s="269"/>
      <c r="L33" s="269"/>
      <c r="M33" s="269"/>
      <c r="N33" s="269"/>
      <c r="O33" s="269"/>
      <c r="P33" s="269"/>
      <c r="Q33" s="269"/>
      <c r="R33" s="269"/>
      <c r="S33" s="269"/>
      <c r="T33" s="269"/>
      <c r="U33" s="269"/>
      <c r="V33" s="269"/>
      <c r="W33" s="269"/>
      <c r="X33" s="269"/>
      <c r="Y33" s="258"/>
      <c r="Z33" s="95"/>
      <c r="AA33" s="88"/>
      <c r="AB33" s="88"/>
      <c r="AC33" s="88"/>
      <c r="AD33" s="88"/>
      <c r="AE33" s="88"/>
      <c r="AF33" s="88"/>
      <c r="AG33" s="88"/>
      <c r="AH33" s="88"/>
      <c r="AI33" s="88"/>
    </row>
    <row r="34" spans="1:35" x14ac:dyDescent="0.3">
      <c r="A34" s="88"/>
      <c r="B34" s="111"/>
      <c r="C34" s="105"/>
      <c r="D34" s="105"/>
      <c r="E34" s="86"/>
      <c r="F34" s="86"/>
      <c r="G34" s="86"/>
      <c r="H34" s="86"/>
      <c r="I34" s="86"/>
      <c r="J34" s="86"/>
      <c r="K34" s="86"/>
      <c r="L34" s="86"/>
      <c r="M34" s="86"/>
      <c r="N34" s="86"/>
      <c r="O34" s="86"/>
      <c r="P34" s="86"/>
      <c r="Q34" s="86"/>
      <c r="R34" s="86"/>
      <c r="S34" s="86"/>
      <c r="T34" s="86"/>
      <c r="U34" s="86"/>
      <c r="V34" s="86"/>
      <c r="W34" s="86"/>
      <c r="X34" s="86"/>
      <c r="Y34" s="86"/>
      <c r="Z34" s="95"/>
      <c r="AA34" s="88"/>
      <c r="AB34" s="88"/>
      <c r="AC34" s="88"/>
      <c r="AD34" s="88"/>
      <c r="AE34" s="88"/>
      <c r="AF34" s="88"/>
      <c r="AG34" s="88"/>
      <c r="AH34" s="88"/>
      <c r="AI34" s="88"/>
    </row>
    <row r="35" spans="1:35" x14ac:dyDescent="0.3">
      <c r="A35" s="88"/>
      <c r="B35" s="111"/>
      <c r="C35" s="106" t="s">
        <v>55</v>
      </c>
      <c r="D35" s="106"/>
      <c r="E35" s="257"/>
      <c r="F35" s="258"/>
      <c r="G35" s="87"/>
      <c r="H35" s="88"/>
      <c r="J35" s="259" t="s">
        <v>56</v>
      </c>
      <c r="K35" s="259"/>
      <c r="L35" s="271"/>
      <c r="M35" s="268"/>
      <c r="N35" s="86"/>
      <c r="O35" s="86"/>
      <c r="P35" s="86"/>
      <c r="Q35" s="86"/>
      <c r="R35" s="86"/>
      <c r="S35" s="86"/>
      <c r="T35" s="86"/>
      <c r="U35" s="86"/>
      <c r="V35" s="86"/>
      <c r="W35" s="86"/>
      <c r="X35" s="86"/>
      <c r="Y35" s="86"/>
      <c r="Z35" s="95"/>
      <c r="AA35" s="88"/>
      <c r="AB35" s="88"/>
      <c r="AC35" s="88"/>
      <c r="AD35" s="88"/>
      <c r="AE35" s="88"/>
      <c r="AF35" s="88"/>
      <c r="AG35" s="88"/>
      <c r="AH35" s="88"/>
      <c r="AI35" s="88"/>
    </row>
    <row r="36" spans="1:35" x14ac:dyDescent="0.3">
      <c r="A36" s="88"/>
      <c r="B36" s="111"/>
      <c r="C36" s="106"/>
      <c r="D36" s="105"/>
      <c r="E36" s="86"/>
      <c r="F36" s="86"/>
      <c r="G36" s="86"/>
      <c r="H36" s="86"/>
      <c r="I36" s="86"/>
      <c r="J36" s="86"/>
      <c r="K36" s="86"/>
      <c r="L36" s="86"/>
      <c r="M36" s="86"/>
      <c r="N36" s="86"/>
      <c r="O36" s="86"/>
      <c r="P36" s="86"/>
      <c r="Q36" s="86"/>
      <c r="R36" s="86"/>
      <c r="S36" s="86"/>
      <c r="T36" s="86"/>
      <c r="U36" s="86"/>
      <c r="V36" s="86"/>
      <c r="W36" s="86"/>
      <c r="X36" s="86"/>
      <c r="Y36" s="86"/>
      <c r="Z36" s="95"/>
      <c r="AA36" s="88"/>
      <c r="AB36" s="88"/>
      <c r="AC36" s="88"/>
      <c r="AD36" s="88"/>
      <c r="AE36" s="88"/>
      <c r="AF36" s="88"/>
      <c r="AG36" s="88"/>
      <c r="AH36" s="88"/>
      <c r="AI36" s="88"/>
    </row>
    <row r="37" spans="1:35" x14ac:dyDescent="0.3">
      <c r="A37" s="88"/>
      <c r="B37" s="111"/>
      <c r="C37" s="106" t="s">
        <v>20</v>
      </c>
      <c r="D37" s="106"/>
      <c r="E37" s="257"/>
      <c r="F37" s="258"/>
      <c r="G37" s="86"/>
      <c r="H37" s="86"/>
      <c r="I37" s="86"/>
      <c r="J37" s="86"/>
      <c r="K37" s="86"/>
      <c r="L37" s="86"/>
      <c r="M37" s="86"/>
      <c r="N37" s="86"/>
      <c r="O37" s="86"/>
      <c r="P37" s="86"/>
      <c r="Q37" s="86"/>
      <c r="R37" s="86"/>
      <c r="S37" s="86"/>
      <c r="T37" s="86"/>
      <c r="U37" s="86"/>
      <c r="V37" s="86"/>
      <c r="W37" s="86"/>
      <c r="X37" s="86"/>
      <c r="Y37" s="86"/>
      <c r="Z37" s="95"/>
      <c r="AA37" s="88"/>
      <c r="AB37" s="88"/>
      <c r="AC37" s="88"/>
      <c r="AD37" s="88"/>
      <c r="AE37" s="88"/>
      <c r="AF37" s="88"/>
      <c r="AG37" s="88"/>
      <c r="AH37" s="88"/>
      <c r="AI37" s="88"/>
    </row>
    <row r="38" spans="1:35" x14ac:dyDescent="0.3">
      <c r="A38" s="88"/>
      <c r="B38" s="111"/>
      <c r="C38" s="105"/>
      <c r="D38" s="105"/>
      <c r="E38" s="260" t="s">
        <v>57</v>
      </c>
      <c r="F38" s="260"/>
      <c r="G38" s="260"/>
      <c r="H38" s="260"/>
      <c r="I38" s="260"/>
      <c r="J38" s="86"/>
      <c r="K38" s="86"/>
      <c r="L38" s="86"/>
      <c r="M38" s="86"/>
      <c r="N38" s="86"/>
      <c r="O38" s="86"/>
      <c r="P38" s="86"/>
      <c r="Q38" s="86"/>
      <c r="R38" s="86"/>
      <c r="S38" s="86"/>
      <c r="T38" s="86"/>
      <c r="U38" s="86"/>
      <c r="V38" s="86"/>
      <c r="W38" s="86"/>
      <c r="X38" s="86"/>
      <c r="Y38" s="86"/>
      <c r="Z38" s="95"/>
      <c r="AA38" s="88"/>
      <c r="AB38" s="88"/>
      <c r="AC38" s="88"/>
      <c r="AD38" s="88"/>
      <c r="AE38" s="88"/>
      <c r="AF38" s="88"/>
      <c r="AG38" s="88"/>
      <c r="AH38" s="88"/>
      <c r="AI38" s="88"/>
    </row>
    <row r="39" spans="1:35" x14ac:dyDescent="0.3">
      <c r="A39" s="88"/>
      <c r="B39" s="111"/>
      <c r="C39" s="105"/>
      <c r="D39" s="105"/>
      <c r="E39" s="90"/>
      <c r="F39" s="90"/>
      <c r="G39" s="90"/>
      <c r="H39" s="90"/>
      <c r="I39" s="86"/>
      <c r="J39" s="86"/>
      <c r="K39" s="86"/>
      <c r="L39" s="86"/>
      <c r="M39" s="86"/>
      <c r="N39" s="86"/>
      <c r="O39" s="86"/>
      <c r="P39" s="86"/>
      <c r="Q39" s="86"/>
      <c r="R39" s="86"/>
      <c r="S39" s="86"/>
      <c r="T39" s="86"/>
      <c r="U39" s="86"/>
      <c r="V39" s="86"/>
      <c r="W39" s="86"/>
      <c r="X39" s="86"/>
      <c r="Y39" s="86"/>
      <c r="Z39" s="95"/>
      <c r="AA39" s="88"/>
      <c r="AB39" s="88"/>
      <c r="AC39" s="88"/>
      <c r="AD39" s="88"/>
      <c r="AE39" s="88"/>
      <c r="AF39" s="88"/>
      <c r="AG39" s="88"/>
      <c r="AH39" s="88"/>
      <c r="AI39" s="88"/>
    </row>
    <row r="40" spans="1:35" x14ac:dyDescent="0.3">
      <c r="A40" s="88"/>
      <c r="B40" s="111"/>
      <c r="C40" s="106" t="s">
        <v>6</v>
      </c>
      <c r="D40" s="105"/>
      <c r="E40" s="261"/>
      <c r="F40" s="262"/>
      <c r="G40" s="262"/>
      <c r="H40" s="262"/>
      <c r="I40" s="263"/>
      <c r="J40" s="87"/>
      <c r="K40" s="86"/>
      <c r="L40" s="86"/>
      <c r="M40" s="86"/>
      <c r="N40" s="86"/>
      <c r="O40" s="86"/>
      <c r="P40" s="86"/>
      <c r="Q40" s="86"/>
      <c r="R40" s="86"/>
      <c r="S40" s="86"/>
      <c r="T40" s="86"/>
      <c r="U40" s="86"/>
      <c r="V40" s="86"/>
      <c r="W40" s="86"/>
      <c r="X40" s="86"/>
      <c r="Y40" s="86"/>
      <c r="Z40" s="95"/>
      <c r="AA40" s="88"/>
      <c r="AB40" s="88"/>
      <c r="AC40" s="88"/>
      <c r="AD40" s="88"/>
      <c r="AE40" s="88"/>
      <c r="AF40" s="88"/>
      <c r="AG40" s="88"/>
      <c r="AH40" s="88"/>
      <c r="AI40" s="88"/>
    </row>
    <row r="41" spans="1:35" x14ac:dyDescent="0.3">
      <c r="A41" s="88"/>
      <c r="B41" s="111"/>
      <c r="C41" s="105"/>
      <c r="D41" s="105"/>
      <c r="E41" s="90"/>
      <c r="F41" s="90"/>
      <c r="G41" s="90"/>
      <c r="H41" s="90"/>
      <c r="I41" s="86"/>
      <c r="J41" s="86"/>
      <c r="K41" s="86"/>
      <c r="L41" s="86"/>
      <c r="M41" s="86"/>
      <c r="N41" s="86"/>
      <c r="O41" s="86"/>
      <c r="P41" s="86"/>
      <c r="Q41" s="86"/>
      <c r="R41" s="86"/>
      <c r="S41" s="86"/>
      <c r="T41" s="86"/>
      <c r="U41" s="86"/>
      <c r="V41" s="86"/>
      <c r="W41" s="86"/>
      <c r="X41" s="86"/>
      <c r="Y41" s="86"/>
      <c r="Z41" s="95"/>
      <c r="AA41" s="88"/>
      <c r="AB41" s="88"/>
      <c r="AC41" s="88"/>
      <c r="AD41" s="88"/>
      <c r="AE41" s="88"/>
      <c r="AF41" s="88"/>
      <c r="AG41" s="88"/>
      <c r="AH41" s="88"/>
      <c r="AI41" s="88"/>
    </row>
    <row r="42" spans="1:35" x14ac:dyDescent="0.3">
      <c r="A42" s="88"/>
      <c r="B42" s="111"/>
      <c r="C42" s="105" t="s">
        <v>106</v>
      </c>
      <c r="D42" s="105"/>
      <c r="E42" s="261"/>
      <c r="F42" s="262"/>
      <c r="G42" s="262"/>
      <c r="H42" s="262"/>
      <c r="I42" s="263"/>
      <c r="J42" s="207"/>
      <c r="K42" s="207"/>
      <c r="L42" s="86"/>
      <c r="M42" s="86"/>
      <c r="N42" s="86"/>
      <c r="O42" s="86"/>
      <c r="P42" s="86"/>
      <c r="Q42" s="86"/>
      <c r="R42" s="86"/>
      <c r="S42" s="86"/>
      <c r="T42" s="86"/>
      <c r="U42" s="86"/>
      <c r="V42" s="86"/>
      <c r="W42" s="86"/>
      <c r="X42" s="86"/>
      <c r="Y42" s="86"/>
      <c r="Z42" s="95"/>
      <c r="AA42" s="88"/>
      <c r="AB42" s="88"/>
      <c r="AC42" s="88"/>
      <c r="AD42" s="88"/>
      <c r="AE42" s="88"/>
      <c r="AF42" s="88"/>
      <c r="AG42" s="88"/>
      <c r="AH42" s="88"/>
      <c r="AI42" s="88"/>
    </row>
    <row r="43" spans="1:35" x14ac:dyDescent="0.3">
      <c r="A43" s="88"/>
      <c r="B43" s="111"/>
      <c r="C43" s="112"/>
      <c r="D43" s="112"/>
      <c r="E43" s="88"/>
      <c r="F43" s="88"/>
      <c r="G43" s="88"/>
      <c r="H43" s="88"/>
      <c r="I43" s="88"/>
      <c r="J43" s="88"/>
      <c r="K43" s="88"/>
      <c r="L43" s="88"/>
      <c r="M43" s="88"/>
      <c r="N43" s="88"/>
      <c r="O43" s="88"/>
      <c r="P43" s="88"/>
      <c r="Q43" s="88"/>
      <c r="R43" s="88"/>
      <c r="S43" s="88"/>
      <c r="T43" s="88"/>
      <c r="U43" s="88"/>
      <c r="V43" s="88"/>
      <c r="W43" s="88"/>
      <c r="X43" s="88"/>
      <c r="Y43" s="88"/>
      <c r="Z43" s="96"/>
      <c r="AA43" s="88"/>
      <c r="AB43" s="88"/>
      <c r="AC43" s="88"/>
      <c r="AD43" s="88"/>
      <c r="AE43" s="88"/>
      <c r="AF43" s="88"/>
      <c r="AG43" s="88"/>
      <c r="AH43" s="88"/>
      <c r="AI43" s="88"/>
    </row>
    <row r="44" spans="1:35" ht="32.5" customHeight="1" x14ac:dyDescent="0.3">
      <c r="A44" s="88"/>
      <c r="B44" s="94"/>
      <c r="C44" s="264" t="s">
        <v>51</v>
      </c>
      <c r="D44" s="265"/>
      <c r="E44" s="265"/>
      <c r="F44" s="265"/>
      <c r="G44" s="265"/>
      <c r="H44" s="265"/>
      <c r="I44" s="266"/>
      <c r="J44" s="108"/>
      <c r="K44" s="267" t="s">
        <v>52</v>
      </c>
      <c r="L44" s="267"/>
      <c r="M44" s="267"/>
      <c r="N44" s="267"/>
      <c r="O44" s="267"/>
      <c r="P44" s="267"/>
      <c r="Q44" s="267"/>
      <c r="R44" s="108"/>
      <c r="S44" s="267" t="s">
        <v>53</v>
      </c>
      <c r="T44" s="267"/>
      <c r="U44" s="267"/>
      <c r="V44" s="267"/>
      <c r="W44" s="267"/>
      <c r="X44" s="267"/>
      <c r="Y44" s="267"/>
      <c r="Z44" s="96"/>
      <c r="AA44" s="88"/>
      <c r="AB44" s="88"/>
      <c r="AC44" s="88"/>
      <c r="AD44" s="88"/>
      <c r="AE44" s="88"/>
      <c r="AF44" s="88"/>
      <c r="AG44" s="88"/>
      <c r="AH44" s="88"/>
      <c r="AI44" s="88"/>
    </row>
    <row r="45" spans="1:35" x14ac:dyDescent="0.3">
      <c r="A45" s="88"/>
      <c r="B45" s="94"/>
      <c r="C45" s="255"/>
      <c r="D45" s="255"/>
      <c r="E45" s="255"/>
      <c r="F45" s="255"/>
      <c r="G45" s="255"/>
      <c r="H45" s="255"/>
      <c r="I45" s="255"/>
      <c r="J45" s="88"/>
      <c r="K45" s="255"/>
      <c r="L45" s="255"/>
      <c r="M45" s="255"/>
      <c r="N45" s="255"/>
      <c r="O45" s="255"/>
      <c r="P45" s="255"/>
      <c r="Q45" s="255"/>
      <c r="R45" s="88"/>
      <c r="S45" s="255"/>
      <c r="T45" s="255"/>
      <c r="U45" s="255"/>
      <c r="V45" s="255"/>
      <c r="W45" s="255"/>
      <c r="X45" s="255"/>
      <c r="Y45" s="255"/>
      <c r="Z45" s="96"/>
      <c r="AA45" s="88"/>
      <c r="AB45" s="88"/>
      <c r="AC45" s="88"/>
      <c r="AD45" s="88"/>
      <c r="AE45" s="88"/>
      <c r="AF45" s="88"/>
      <c r="AG45" s="88"/>
      <c r="AH45" s="88"/>
      <c r="AI45" s="88"/>
    </row>
    <row r="46" spans="1:35" x14ac:dyDescent="0.3">
      <c r="A46" s="88"/>
      <c r="B46" s="94"/>
      <c r="C46" s="255"/>
      <c r="D46" s="255"/>
      <c r="E46" s="255"/>
      <c r="F46" s="255"/>
      <c r="G46" s="255"/>
      <c r="H46" s="255"/>
      <c r="I46" s="255"/>
      <c r="J46" s="88"/>
      <c r="K46" s="255"/>
      <c r="L46" s="255"/>
      <c r="M46" s="255"/>
      <c r="N46" s="255"/>
      <c r="O46" s="255"/>
      <c r="P46" s="255"/>
      <c r="Q46" s="255"/>
      <c r="R46" s="88"/>
      <c r="S46" s="255"/>
      <c r="T46" s="255"/>
      <c r="U46" s="255"/>
      <c r="V46" s="255"/>
      <c r="W46" s="255"/>
      <c r="X46" s="255"/>
      <c r="Y46" s="255"/>
      <c r="Z46" s="96"/>
      <c r="AA46" s="88"/>
      <c r="AB46" s="88"/>
      <c r="AC46" s="88"/>
      <c r="AD46" s="88"/>
      <c r="AE46" s="88"/>
      <c r="AF46" s="88"/>
      <c r="AG46" s="88"/>
      <c r="AH46" s="88"/>
      <c r="AI46" s="88"/>
    </row>
    <row r="47" spans="1:35" x14ac:dyDescent="0.3">
      <c r="A47" s="88"/>
      <c r="B47" s="94"/>
      <c r="C47" s="255"/>
      <c r="D47" s="255"/>
      <c r="E47" s="255"/>
      <c r="F47" s="255"/>
      <c r="G47" s="255"/>
      <c r="H47" s="255"/>
      <c r="I47" s="255"/>
      <c r="J47" s="88"/>
      <c r="K47" s="255"/>
      <c r="L47" s="255"/>
      <c r="M47" s="255"/>
      <c r="N47" s="255"/>
      <c r="O47" s="255"/>
      <c r="P47" s="255"/>
      <c r="Q47" s="255"/>
      <c r="R47" s="88"/>
      <c r="S47" s="255"/>
      <c r="T47" s="255"/>
      <c r="U47" s="255"/>
      <c r="V47" s="255"/>
      <c r="W47" s="255"/>
      <c r="X47" s="255"/>
      <c r="Y47" s="255"/>
      <c r="Z47" s="96"/>
      <c r="AA47" s="88"/>
      <c r="AB47" s="88"/>
      <c r="AC47" s="88"/>
      <c r="AD47" s="88"/>
      <c r="AE47" s="88"/>
      <c r="AF47" s="88"/>
      <c r="AG47" s="88"/>
      <c r="AH47" s="88"/>
      <c r="AI47" s="88"/>
    </row>
    <row r="48" spans="1:35" x14ac:dyDescent="0.3">
      <c r="A48" s="88"/>
      <c r="B48" s="94"/>
      <c r="C48" s="255"/>
      <c r="D48" s="255"/>
      <c r="E48" s="255"/>
      <c r="F48" s="255"/>
      <c r="G48" s="255"/>
      <c r="H48" s="255"/>
      <c r="I48" s="255"/>
      <c r="J48" s="88"/>
      <c r="K48" s="255"/>
      <c r="L48" s="255"/>
      <c r="M48" s="255"/>
      <c r="N48" s="255"/>
      <c r="O48" s="255"/>
      <c r="P48" s="255"/>
      <c r="Q48" s="255"/>
      <c r="R48" s="88"/>
      <c r="S48" s="255"/>
      <c r="T48" s="255"/>
      <c r="U48" s="255"/>
      <c r="V48" s="255"/>
      <c r="W48" s="255"/>
      <c r="X48" s="255"/>
      <c r="Y48" s="255"/>
      <c r="Z48" s="96"/>
      <c r="AA48" s="88"/>
      <c r="AB48" s="88"/>
      <c r="AC48" s="88"/>
      <c r="AD48" s="88"/>
      <c r="AE48" s="88"/>
      <c r="AF48" s="88"/>
      <c r="AG48" s="88"/>
      <c r="AH48" s="88"/>
      <c r="AI48" s="88"/>
    </row>
    <row r="49" spans="1:35" x14ac:dyDescent="0.3">
      <c r="A49" s="88"/>
      <c r="B49" s="94"/>
      <c r="C49" s="255"/>
      <c r="D49" s="255"/>
      <c r="E49" s="255"/>
      <c r="F49" s="255"/>
      <c r="G49" s="255"/>
      <c r="H49" s="255"/>
      <c r="I49" s="255"/>
      <c r="J49" s="88"/>
      <c r="K49" s="255"/>
      <c r="L49" s="255"/>
      <c r="M49" s="255"/>
      <c r="N49" s="255"/>
      <c r="O49" s="255"/>
      <c r="P49" s="255"/>
      <c r="Q49" s="255"/>
      <c r="R49" s="88"/>
      <c r="S49" s="255"/>
      <c r="T49" s="255"/>
      <c r="U49" s="255"/>
      <c r="V49" s="255"/>
      <c r="W49" s="255"/>
      <c r="X49" s="255"/>
      <c r="Y49" s="255"/>
      <c r="Z49" s="96"/>
      <c r="AA49" s="88"/>
      <c r="AB49" s="88"/>
      <c r="AC49" s="88"/>
      <c r="AD49" s="88"/>
      <c r="AE49" s="88"/>
      <c r="AF49" s="88"/>
      <c r="AG49" s="88"/>
      <c r="AH49" s="88"/>
      <c r="AI49" s="88"/>
    </row>
    <row r="50" spans="1:35" x14ac:dyDescent="0.3">
      <c r="A50" s="88"/>
      <c r="B50" s="94"/>
      <c r="C50" s="255"/>
      <c r="D50" s="255"/>
      <c r="E50" s="255"/>
      <c r="F50" s="255"/>
      <c r="G50" s="255"/>
      <c r="H50" s="255"/>
      <c r="I50" s="255"/>
      <c r="J50" s="88"/>
      <c r="K50" s="255"/>
      <c r="L50" s="255"/>
      <c r="M50" s="255"/>
      <c r="N50" s="255"/>
      <c r="O50" s="255"/>
      <c r="P50" s="255"/>
      <c r="Q50" s="255"/>
      <c r="R50" s="88"/>
      <c r="S50" s="255"/>
      <c r="T50" s="255"/>
      <c r="U50" s="255"/>
      <c r="V50" s="255"/>
      <c r="W50" s="255"/>
      <c r="X50" s="255"/>
      <c r="Y50" s="255"/>
      <c r="Z50" s="96"/>
      <c r="AA50" s="88"/>
      <c r="AB50" s="88"/>
      <c r="AC50" s="88"/>
      <c r="AD50" s="88"/>
      <c r="AE50" s="88"/>
      <c r="AF50" s="88"/>
      <c r="AG50" s="88"/>
      <c r="AH50" s="88"/>
      <c r="AI50" s="88"/>
    </row>
    <row r="51" spans="1:35" x14ac:dyDescent="0.3">
      <c r="A51" s="88"/>
      <c r="B51" s="94"/>
      <c r="C51" s="255"/>
      <c r="D51" s="255"/>
      <c r="E51" s="255"/>
      <c r="F51" s="255"/>
      <c r="G51" s="255"/>
      <c r="H51" s="255"/>
      <c r="I51" s="255"/>
      <c r="J51" s="88"/>
      <c r="K51" s="255"/>
      <c r="L51" s="255"/>
      <c r="M51" s="255"/>
      <c r="N51" s="255"/>
      <c r="O51" s="255"/>
      <c r="P51" s="255"/>
      <c r="Q51" s="255"/>
      <c r="R51" s="88"/>
      <c r="S51" s="255"/>
      <c r="T51" s="255"/>
      <c r="U51" s="255"/>
      <c r="V51" s="255"/>
      <c r="W51" s="255"/>
      <c r="X51" s="255"/>
      <c r="Y51" s="255"/>
      <c r="Z51" s="96"/>
      <c r="AA51" s="88"/>
      <c r="AB51" s="88"/>
      <c r="AC51" s="88"/>
      <c r="AD51" s="88"/>
      <c r="AE51" s="88"/>
      <c r="AF51" s="88"/>
      <c r="AG51" s="88"/>
      <c r="AH51" s="88"/>
      <c r="AI51" s="88"/>
    </row>
    <row r="52" spans="1:35" x14ac:dyDescent="0.3">
      <c r="A52" s="88"/>
      <c r="B52" s="94"/>
      <c r="C52" s="255"/>
      <c r="D52" s="255"/>
      <c r="E52" s="255"/>
      <c r="F52" s="255"/>
      <c r="G52" s="255"/>
      <c r="H52" s="255"/>
      <c r="I52" s="255"/>
      <c r="J52" s="88"/>
      <c r="K52" s="255"/>
      <c r="L52" s="255"/>
      <c r="M52" s="255"/>
      <c r="N52" s="255"/>
      <c r="O52" s="255"/>
      <c r="P52" s="255"/>
      <c r="Q52" s="255"/>
      <c r="R52" s="88"/>
      <c r="S52" s="255"/>
      <c r="T52" s="255"/>
      <c r="U52" s="255"/>
      <c r="V52" s="255"/>
      <c r="W52" s="255"/>
      <c r="X52" s="255"/>
      <c r="Y52" s="255"/>
      <c r="Z52" s="96"/>
      <c r="AA52" s="88"/>
      <c r="AB52" s="88"/>
      <c r="AC52" s="88"/>
      <c r="AD52" s="88"/>
      <c r="AE52" s="88"/>
      <c r="AF52" s="88"/>
      <c r="AG52" s="88"/>
      <c r="AH52" s="88"/>
      <c r="AI52" s="88"/>
    </row>
    <row r="53" spans="1:35" x14ac:dyDescent="0.3">
      <c r="A53" s="88"/>
      <c r="B53" s="94"/>
      <c r="C53" s="88"/>
      <c r="D53" s="88"/>
      <c r="E53" s="88"/>
      <c r="F53" s="88"/>
      <c r="G53" s="88"/>
      <c r="H53" s="88"/>
      <c r="I53" s="88"/>
      <c r="J53" s="88"/>
      <c r="K53" s="88"/>
      <c r="L53" s="88"/>
      <c r="M53" s="88"/>
      <c r="N53" s="88"/>
      <c r="O53" s="88"/>
      <c r="P53" s="88"/>
      <c r="Q53" s="88"/>
      <c r="R53" s="88"/>
      <c r="S53" s="88"/>
      <c r="T53" s="88"/>
      <c r="U53" s="88"/>
      <c r="V53" s="88"/>
      <c r="W53" s="88"/>
      <c r="X53" s="88"/>
      <c r="Y53" s="88"/>
      <c r="Z53" s="96"/>
      <c r="AA53" s="88"/>
      <c r="AB53" s="88"/>
      <c r="AC53" s="88"/>
      <c r="AD53" s="88"/>
      <c r="AE53" s="88"/>
      <c r="AF53" s="88"/>
      <c r="AG53" s="88"/>
      <c r="AH53" s="88"/>
      <c r="AI53" s="88"/>
    </row>
    <row r="54" spans="1:35" ht="14.5" thickBot="1" x14ac:dyDescent="0.35">
      <c r="A54" s="88"/>
      <c r="B54" s="98"/>
      <c r="C54" s="99"/>
      <c r="D54" s="99"/>
      <c r="E54" s="99"/>
      <c r="F54" s="99"/>
      <c r="G54" s="99"/>
      <c r="H54" s="99"/>
      <c r="I54" s="99"/>
      <c r="J54" s="99"/>
      <c r="K54" s="99"/>
      <c r="L54" s="99"/>
      <c r="M54" s="99"/>
      <c r="N54" s="99"/>
      <c r="O54" s="99"/>
      <c r="P54" s="99"/>
      <c r="Q54" s="99"/>
      <c r="R54" s="99"/>
      <c r="S54" s="99"/>
      <c r="T54" s="99"/>
      <c r="U54" s="99"/>
      <c r="V54" s="99"/>
      <c r="W54" s="99"/>
      <c r="X54" s="99"/>
      <c r="Y54" s="99"/>
      <c r="Z54" s="100"/>
      <c r="AA54" s="88"/>
      <c r="AB54" s="88"/>
      <c r="AC54" s="88"/>
      <c r="AD54" s="88"/>
      <c r="AE54" s="88"/>
      <c r="AF54" s="88"/>
      <c r="AG54" s="88"/>
      <c r="AH54" s="88"/>
      <c r="AI54" s="88"/>
    </row>
    <row r="55" spans="1:35" x14ac:dyDescent="0.3">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row>
    <row r="56" spans="1:35" ht="14.5" thickBot="1" x14ac:dyDescent="0.3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row>
    <row r="57" spans="1:35" ht="20" x14ac:dyDescent="0.4">
      <c r="A57" s="88"/>
      <c r="B57" s="109" t="s">
        <v>60</v>
      </c>
      <c r="C57" s="110"/>
      <c r="D57" s="110"/>
      <c r="E57" s="92"/>
      <c r="F57" s="92"/>
      <c r="G57" s="92"/>
      <c r="H57" s="92"/>
      <c r="I57" s="92"/>
      <c r="J57" s="92"/>
      <c r="K57" s="92"/>
      <c r="L57" s="92"/>
      <c r="M57" s="92"/>
      <c r="N57" s="92"/>
      <c r="O57" s="92"/>
      <c r="P57" s="92"/>
      <c r="Q57" s="92"/>
      <c r="R57" s="92"/>
      <c r="S57" s="92"/>
      <c r="T57" s="92"/>
      <c r="U57" s="92"/>
      <c r="V57" s="92"/>
      <c r="W57" s="92"/>
      <c r="X57" s="92"/>
      <c r="Y57" s="92"/>
      <c r="Z57" s="93"/>
      <c r="AA57" s="88"/>
      <c r="AB57" s="88"/>
      <c r="AC57" s="88"/>
      <c r="AD57" s="88"/>
      <c r="AE57" s="88"/>
      <c r="AF57" s="88"/>
      <c r="AG57" s="88"/>
      <c r="AH57" s="88"/>
      <c r="AI57" s="88"/>
    </row>
    <row r="58" spans="1:35" x14ac:dyDescent="0.3">
      <c r="A58" s="88"/>
      <c r="B58" s="111"/>
      <c r="C58" s="105"/>
      <c r="D58" s="105"/>
      <c r="E58" s="86"/>
      <c r="F58" s="86"/>
      <c r="G58" s="86"/>
      <c r="H58" s="86"/>
      <c r="I58" s="86"/>
      <c r="J58" s="86"/>
      <c r="K58" s="86"/>
      <c r="L58" s="86"/>
      <c r="M58" s="86"/>
      <c r="N58" s="86"/>
      <c r="O58" s="86"/>
      <c r="P58" s="86"/>
      <c r="Q58" s="86"/>
      <c r="R58" s="86"/>
      <c r="S58" s="86"/>
      <c r="T58" s="86"/>
      <c r="U58" s="86"/>
      <c r="V58" s="86"/>
      <c r="W58" s="86"/>
      <c r="X58" s="86"/>
      <c r="Y58" s="86"/>
      <c r="Z58" s="95"/>
      <c r="AA58" s="88"/>
      <c r="AB58" s="88"/>
      <c r="AC58" s="88"/>
      <c r="AD58" s="88"/>
      <c r="AE58" s="88"/>
      <c r="AF58" s="88"/>
      <c r="AG58" s="88"/>
      <c r="AH58" s="88"/>
      <c r="AI58" s="88"/>
    </row>
    <row r="59" spans="1:35" x14ac:dyDescent="0.3">
      <c r="A59" s="88"/>
      <c r="B59" s="111"/>
      <c r="C59" s="256" t="s">
        <v>54</v>
      </c>
      <c r="D59" s="256"/>
      <c r="E59" s="273"/>
      <c r="F59" s="274"/>
      <c r="G59" s="274"/>
      <c r="H59" s="274"/>
      <c r="I59" s="274"/>
      <c r="J59" s="274"/>
      <c r="K59" s="274"/>
      <c r="L59" s="274"/>
      <c r="M59" s="274"/>
      <c r="N59" s="274"/>
      <c r="O59" s="274"/>
      <c r="P59" s="274"/>
      <c r="Q59" s="274"/>
      <c r="R59" s="274"/>
      <c r="S59" s="274"/>
      <c r="T59" s="274"/>
      <c r="U59" s="274"/>
      <c r="V59" s="274"/>
      <c r="W59" s="274"/>
      <c r="X59" s="274"/>
      <c r="Y59" s="275"/>
      <c r="Z59" s="95"/>
      <c r="AA59" s="88"/>
      <c r="AB59" s="88"/>
      <c r="AC59" s="88"/>
      <c r="AD59" s="88"/>
      <c r="AE59" s="88"/>
      <c r="AF59" s="88"/>
      <c r="AG59" s="88"/>
      <c r="AH59" s="88"/>
      <c r="AI59" s="88"/>
    </row>
    <row r="60" spans="1:35" x14ac:dyDescent="0.3">
      <c r="A60" s="88"/>
      <c r="B60" s="111"/>
      <c r="C60" s="105"/>
      <c r="D60" s="105"/>
      <c r="E60" s="86"/>
      <c r="F60" s="86"/>
      <c r="G60" s="86"/>
      <c r="H60" s="86"/>
      <c r="I60" s="86"/>
      <c r="J60" s="86"/>
      <c r="K60" s="86"/>
      <c r="L60" s="86"/>
      <c r="M60" s="86"/>
      <c r="N60" s="86"/>
      <c r="O60" s="86"/>
      <c r="P60" s="86"/>
      <c r="Q60" s="86"/>
      <c r="R60" s="86"/>
      <c r="S60" s="86"/>
      <c r="T60" s="86"/>
      <c r="U60" s="86"/>
      <c r="V60" s="86"/>
      <c r="W60" s="86"/>
      <c r="X60" s="86"/>
      <c r="Y60" s="86"/>
      <c r="Z60" s="95"/>
      <c r="AA60" s="88"/>
      <c r="AB60" s="88"/>
      <c r="AC60" s="88"/>
      <c r="AD60" s="88"/>
      <c r="AE60" s="88"/>
      <c r="AF60" s="88"/>
      <c r="AG60" s="88"/>
      <c r="AH60" s="88"/>
      <c r="AI60" s="88"/>
    </row>
    <row r="61" spans="1:35" x14ac:dyDescent="0.3">
      <c r="A61" s="88"/>
      <c r="B61" s="111"/>
      <c r="C61" s="106" t="s">
        <v>55</v>
      </c>
      <c r="D61" s="106"/>
      <c r="E61" s="257"/>
      <c r="F61" s="258"/>
      <c r="G61" s="87"/>
      <c r="H61" s="88"/>
      <c r="J61" s="259" t="s">
        <v>56</v>
      </c>
      <c r="K61" s="259"/>
      <c r="L61" s="268"/>
      <c r="M61" s="268"/>
      <c r="N61" s="86"/>
      <c r="O61" s="86"/>
      <c r="P61" s="86"/>
      <c r="Q61" s="86"/>
      <c r="R61" s="86"/>
      <c r="S61" s="86"/>
      <c r="T61" s="86"/>
      <c r="U61" s="86"/>
      <c r="V61" s="86"/>
      <c r="W61" s="86"/>
      <c r="X61" s="86"/>
      <c r="Y61" s="86"/>
      <c r="Z61" s="95"/>
      <c r="AA61" s="88"/>
      <c r="AB61" s="88"/>
      <c r="AC61" s="88"/>
      <c r="AD61" s="88"/>
      <c r="AE61" s="88"/>
      <c r="AF61" s="88"/>
      <c r="AG61" s="88"/>
      <c r="AH61" s="88"/>
      <c r="AI61" s="88"/>
    </row>
    <row r="62" spans="1:35" x14ac:dyDescent="0.3">
      <c r="A62" s="88"/>
      <c r="B62" s="111"/>
      <c r="C62" s="105"/>
      <c r="D62" s="105"/>
      <c r="E62" s="86"/>
      <c r="F62" s="86"/>
      <c r="G62" s="86"/>
      <c r="H62" s="86"/>
      <c r="I62" s="86"/>
      <c r="J62" s="86"/>
      <c r="K62" s="86"/>
      <c r="L62" s="86"/>
      <c r="M62" s="86"/>
      <c r="N62" s="86"/>
      <c r="O62" s="86"/>
      <c r="P62" s="86"/>
      <c r="Q62" s="86"/>
      <c r="R62" s="86"/>
      <c r="S62" s="86"/>
      <c r="T62" s="86"/>
      <c r="U62" s="86"/>
      <c r="V62" s="86"/>
      <c r="W62" s="86"/>
      <c r="X62" s="86"/>
      <c r="Y62" s="86"/>
      <c r="Z62" s="95"/>
      <c r="AA62" s="88"/>
      <c r="AB62" s="88"/>
      <c r="AC62" s="88"/>
      <c r="AD62" s="88"/>
      <c r="AE62" s="88"/>
      <c r="AF62" s="88"/>
      <c r="AG62" s="88"/>
      <c r="AH62" s="88"/>
      <c r="AI62" s="88"/>
    </row>
    <row r="63" spans="1:35" x14ac:dyDescent="0.3">
      <c r="A63" s="88"/>
      <c r="B63" s="111"/>
      <c r="C63" s="106" t="s">
        <v>20</v>
      </c>
      <c r="D63" s="106"/>
      <c r="E63" s="257"/>
      <c r="F63" s="258"/>
      <c r="G63" s="86"/>
      <c r="H63" s="86"/>
      <c r="I63" s="86"/>
      <c r="J63" s="86"/>
      <c r="K63" s="86"/>
      <c r="L63" s="86"/>
      <c r="M63" s="86"/>
      <c r="N63" s="86"/>
      <c r="O63" s="86"/>
      <c r="P63" s="86"/>
      <c r="Q63" s="86"/>
      <c r="R63" s="86"/>
      <c r="S63" s="86"/>
      <c r="T63" s="86"/>
      <c r="U63" s="86"/>
      <c r="V63" s="86"/>
      <c r="W63" s="86"/>
      <c r="X63" s="86"/>
      <c r="Y63" s="86"/>
      <c r="Z63" s="95"/>
      <c r="AA63" s="88"/>
      <c r="AB63" s="88"/>
      <c r="AC63" s="88"/>
      <c r="AD63" s="88"/>
      <c r="AE63" s="88"/>
      <c r="AF63" s="88"/>
      <c r="AG63" s="88"/>
      <c r="AH63" s="88"/>
      <c r="AI63" s="88"/>
    </row>
    <row r="64" spans="1:35" x14ac:dyDescent="0.3">
      <c r="A64" s="88"/>
      <c r="B64" s="111"/>
      <c r="C64" s="105"/>
      <c r="D64" s="105"/>
      <c r="E64" s="260" t="s">
        <v>57</v>
      </c>
      <c r="F64" s="260"/>
      <c r="G64" s="260"/>
      <c r="H64" s="260"/>
      <c r="I64" s="260"/>
      <c r="J64" s="86"/>
      <c r="K64" s="86"/>
      <c r="L64" s="86"/>
      <c r="M64" s="86"/>
      <c r="N64" s="86"/>
      <c r="O64" s="86"/>
      <c r="P64" s="86"/>
      <c r="Q64" s="86"/>
      <c r="R64" s="86"/>
      <c r="S64" s="86"/>
      <c r="T64" s="86"/>
      <c r="U64" s="86"/>
      <c r="V64" s="86"/>
      <c r="W64" s="86"/>
      <c r="X64" s="86"/>
      <c r="Y64" s="86"/>
      <c r="Z64" s="95"/>
      <c r="AA64" s="88"/>
      <c r="AB64" s="88"/>
      <c r="AC64" s="88"/>
      <c r="AD64" s="88"/>
      <c r="AE64" s="88"/>
      <c r="AF64" s="88"/>
      <c r="AG64" s="88"/>
      <c r="AH64" s="88"/>
      <c r="AI64" s="88"/>
    </row>
    <row r="65" spans="1:35" x14ac:dyDescent="0.3">
      <c r="A65" s="88"/>
      <c r="B65" s="111"/>
      <c r="C65" s="105"/>
      <c r="D65" s="105"/>
      <c r="E65" s="90"/>
      <c r="F65" s="90"/>
      <c r="G65" s="90"/>
      <c r="H65" s="90"/>
      <c r="I65" s="86"/>
      <c r="J65" s="86"/>
      <c r="K65" s="86"/>
      <c r="L65" s="86"/>
      <c r="M65" s="86"/>
      <c r="N65" s="86"/>
      <c r="O65" s="86"/>
      <c r="P65" s="86"/>
      <c r="Q65" s="86"/>
      <c r="R65" s="86"/>
      <c r="S65" s="86"/>
      <c r="T65" s="86"/>
      <c r="U65" s="86"/>
      <c r="V65" s="86"/>
      <c r="W65" s="86"/>
      <c r="X65" s="86"/>
      <c r="Y65" s="86"/>
      <c r="Z65" s="95"/>
      <c r="AA65" s="88"/>
      <c r="AB65" s="88"/>
      <c r="AC65" s="88"/>
      <c r="AD65" s="88"/>
      <c r="AE65" s="88"/>
      <c r="AF65" s="88"/>
      <c r="AG65" s="88"/>
      <c r="AH65" s="88"/>
      <c r="AI65" s="88"/>
    </row>
    <row r="66" spans="1:35" x14ac:dyDescent="0.3">
      <c r="A66" s="88"/>
      <c r="B66" s="111"/>
      <c r="C66" s="106" t="s">
        <v>6</v>
      </c>
      <c r="D66" s="105"/>
      <c r="E66" s="261" t="s">
        <v>137</v>
      </c>
      <c r="F66" s="262"/>
      <c r="G66" s="262"/>
      <c r="H66" s="262"/>
      <c r="I66" s="263"/>
      <c r="J66" s="87"/>
      <c r="K66" s="86"/>
      <c r="L66" s="86"/>
      <c r="M66" s="86"/>
      <c r="N66" s="86"/>
      <c r="O66" s="86"/>
      <c r="P66" s="86"/>
      <c r="Q66" s="86"/>
      <c r="R66" s="86"/>
      <c r="S66" s="86"/>
      <c r="T66" s="86"/>
      <c r="U66" s="86"/>
      <c r="V66" s="86"/>
      <c r="W66" s="86"/>
      <c r="X66" s="86"/>
      <c r="Y66" s="86"/>
      <c r="Z66" s="95"/>
      <c r="AA66" s="88"/>
      <c r="AB66" s="88"/>
      <c r="AC66" s="88"/>
      <c r="AD66" s="88"/>
      <c r="AE66" s="88"/>
      <c r="AF66" s="88"/>
      <c r="AG66" s="88"/>
      <c r="AH66" s="88"/>
      <c r="AI66" s="88"/>
    </row>
    <row r="67" spans="1:35" x14ac:dyDescent="0.3">
      <c r="A67" s="88"/>
      <c r="B67" s="111"/>
      <c r="C67" s="105"/>
      <c r="D67" s="105"/>
      <c r="E67" s="90"/>
      <c r="F67" s="90"/>
      <c r="G67" s="90"/>
      <c r="H67" s="90"/>
      <c r="I67" s="90"/>
      <c r="J67" s="86"/>
      <c r="K67" s="86"/>
      <c r="L67" s="86"/>
      <c r="M67" s="86"/>
      <c r="N67" s="86"/>
      <c r="O67" s="86"/>
      <c r="P67" s="86"/>
      <c r="Q67" s="86"/>
      <c r="R67" s="86"/>
      <c r="S67" s="86"/>
      <c r="T67" s="86"/>
      <c r="U67" s="86"/>
      <c r="V67" s="86"/>
      <c r="W67" s="86"/>
      <c r="X67" s="86"/>
      <c r="Y67" s="86"/>
      <c r="Z67" s="95"/>
      <c r="AA67" s="88"/>
      <c r="AB67" s="88"/>
      <c r="AC67" s="88"/>
      <c r="AD67" s="88"/>
      <c r="AE67" s="88"/>
      <c r="AF67" s="88"/>
      <c r="AG67" s="88"/>
      <c r="AH67" s="88"/>
      <c r="AI67" s="88"/>
    </row>
    <row r="68" spans="1:35" x14ac:dyDescent="0.3">
      <c r="A68" s="88"/>
      <c r="B68" s="111"/>
      <c r="C68" s="105" t="s">
        <v>106</v>
      </c>
      <c r="D68" s="105"/>
      <c r="E68" s="261" t="s">
        <v>26</v>
      </c>
      <c r="F68" s="262"/>
      <c r="G68" s="262"/>
      <c r="H68" s="262"/>
      <c r="I68" s="263"/>
      <c r="J68" s="207"/>
      <c r="K68" s="207"/>
      <c r="L68" s="86"/>
      <c r="M68" s="86"/>
      <c r="N68" s="86"/>
      <c r="O68" s="86"/>
      <c r="P68" s="86"/>
      <c r="Q68" s="86"/>
      <c r="R68" s="86"/>
      <c r="S68" s="86"/>
      <c r="T68" s="86"/>
      <c r="U68" s="86"/>
      <c r="V68" s="86"/>
      <c r="W68" s="86"/>
      <c r="X68" s="86"/>
      <c r="Y68" s="86"/>
      <c r="Z68" s="95"/>
      <c r="AA68" s="88"/>
      <c r="AB68" s="88"/>
      <c r="AC68" s="88"/>
      <c r="AD68" s="88"/>
      <c r="AE68" s="88"/>
      <c r="AF68" s="88"/>
      <c r="AG68" s="88"/>
      <c r="AH68" s="88"/>
      <c r="AI68" s="88"/>
    </row>
    <row r="69" spans="1:35" x14ac:dyDescent="0.3">
      <c r="A69" s="88"/>
      <c r="B69" s="111"/>
      <c r="C69" s="112"/>
      <c r="D69" s="112"/>
      <c r="E69" s="88"/>
      <c r="F69" s="88"/>
      <c r="G69" s="88"/>
      <c r="H69" s="88"/>
      <c r="I69" s="88"/>
      <c r="J69" s="88"/>
      <c r="K69" s="88"/>
      <c r="L69" s="88"/>
      <c r="M69" s="88"/>
      <c r="N69" s="88"/>
      <c r="O69" s="88"/>
      <c r="P69" s="88"/>
      <c r="Q69" s="88"/>
      <c r="R69" s="88"/>
      <c r="S69" s="88"/>
      <c r="T69" s="88"/>
      <c r="U69" s="88"/>
      <c r="V69" s="88"/>
      <c r="W69" s="88"/>
      <c r="X69" s="88"/>
      <c r="Y69" s="88"/>
      <c r="Z69" s="96"/>
      <c r="AA69" s="88"/>
      <c r="AB69" s="88"/>
      <c r="AC69" s="88"/>
      <c r="AD69" s="88"/>
      <c r="AE69" s="88"/>
      <c r="AF69" s="88"/>
      <c r="AG69" s="88"/>
      <c r="AH69" s="88"/>
      <c r="AI69" s="88"/>
    </row>
    <row r="70" spans="1:35" ht="32.5" customHeight="1" x14ac:dyDescent="0.3">
      <c r="A70" s="88"/>
      <c r="B70" s="94"/>
      <c r="C70" s="264" t="s">
        <v>51</v>
      </c>
      <c r="D70" s="265"/>
      <c r="E70" s="265"/>
      <c r="F70" s="265"/>
      <c r="G70" s="265"/>
      <c r="H70" s="265"/>
      <c r="I70" s="266"/>
      <c r="J70" s="108"/>
      <c r="K70" s="267" t="s">
        <v>52</v>
      </c>
      <c r="L70" s="267"/>
      <c r="M70" s="267"/>
      <c r="N70" s="267"/>
      <c r="O70" s="267"/>
      <c r="P70" s="267"/>
      <c r="Q70" s="267"/>
      <c r="R70" s="108"/>
      <c r="S70" s="267" t="s">
        <v>53</v>
      </c>
      <c r="T70" s="267"/>
      <c r="U70" s="267"/>
      <c r="V70" s="267"/>
      <c r="W70" s="267"/>
      <c r="X70" s="267"/>
      <c r="Y70" s="267"/>
      <c r="Z70" s="96"/>
      <c r="AA70" s="88"/>
      <c r="AB70" s="88"/>
      <c r="AC70" s="88"/>
      <c r="AD70" s="88"/>
      <c r="AE70" s="88"/>
      <c r="AF70" s="88"/>
      <c r="AG70" s="88"/>
      <c r="AH70" s="88"/>
      <c r="AI70" s="88"/>
    </row>
    <row r="71" spans="1:35" x14ac:dyDescent="0.3">
      <c r="A71" s="88"/>
      <c r="B71" s="94"/>
      <c r="C71" s="255"/>
      <c r="D71" s="255"/>
      <c r="E71" s="255"/>
      <c r="F71" s="255"/>
      <c r="G71" s="255"/>
      <c r="H71" s="255"/>
      <c r="I71" s="255"/>
      <c r="J71" s="88"/>
      <c r="K71" s="255"/>
      <c r="L71" s="255"/>
      <c r="M71" s="255"/>
      <c r="N71" s="255"/>
      <c r="O71" s="255"/>
      <c r="P71" s="255"/>
      <c r="Q71" s="255"/>
      <c r="R71" s="88"/>
      <c r="S71" s="255"/>
      <c r="T71" s="255"/>
      <c r="U71" s="255"/>
      <c r="V71" s="255"/>
      <c r="W71" s="255"/>
      <c r="X71" s="255"/>
      <c r="Y71" s="255"/>
      <c r="Z71" s="96"/>
      <c r="AA71" s="88"/>
      <c r="AB71" s="88"/>
      <c r="AC71" s="88"/>
      <c r="AD71" s="88"/>
      <c r="AE71" s="88"/>
      <c r="AF71" s="88"/>
      <c r="AG71" s="88"/>
      <c r="AH71" s="88"/>
      <c r="AI71" s="88"/>
    </row>
    <row r="72" spans="1:35" x14ac:dyDescent="0.3">
      <c r="A72" s="88"/>
      <c r="B72" s="94"/>
      <c r="C72" s="255"/>
      <c r="D72" s="255"/>
      <c r="E72" s="255"/>
      <c r="F72" s="255"/>
      <c r="G72" s="255"/>
      <c r="H72" s="255"/>
      <c r="I72" s="255"/>
      <c r="J72" s="88"/>
      <c r="K72" s="255"/>
      <c r="L72" s="255"/>
      <c r="M72" s="255"/>
      <c r="N72" s="255"/>
      <c r="O72" s="255"/>
      <c r="P72" s="255"/>
      <c r="Q72" s="255"/>
      <c r="R72" s="88"/>
      <c r="S72" s="255"/>
      <c r="T72" s="255"/>
      <c r="U72" s="255"/>
      <c r="V72" s="255"/>
      <c r="W72" s="255"/>
      <c r="X72" s="255"/>
      <c r="Y72" s="255"/>
      <c r="Z72" s="96"/>
      <c r="AA72" s="88"/>
      <c r="AB72" s="88"/>
      <c r="AC72" s="88"/>
      <c r="AD72" s="88"/>
      <c r="AE72" s="88"/>
      <c r="AF72" s="88"/>
      <c r="AG72" s="88"/>
      <c r="AH72" s="88"/>
      <c r="AI72" s="88"/>
    </row>
    <row r="73" spans="1:35" x14ac:dyDescent="0.3">
      <c r="A73" s="88"/>
      <c r="B73" s="94"/>
      <c r="C73" s="255"/>
      <c r="D73" s="255"/>
      <c r="E73" s="255"/>
      <c r="F73" s="255"/>
      <c r="G73" s="255"/>
      <c r="H73" s="255"/>
      <c r="I73" s="255"/>
      <c r="J73" s="88"/>
      <c r="K73" s="255"/>
      <c r="L73" s="255"/>
      <c r="M73" s="255"/>
      <c r="N73" s="255"/>
      <c r="O73" s="255"/>
      <c r="P73" s="255"/>
      <c r="Q73" s="255"/>
      <c r="R73" s="88"/>
      <c r="S73" s="255"/>
      <c r="T73" s="255"/>
      <c r="U73" s="255"/>
      <c r="V73" s="255"/>
      <c r="W73" s="255"/>
      <c r="X73" s="255"/>
      <c r="Y73" s="255"/>
      <c r="Z73" s="96"/>
      <c r="AA73" s="88"/>
      <c r="AB73" s="88"/>
      <c r="AC73" s="88"/>
      <c r="AD73" s="88"/>
      <c r="AE73" s="88"/>
      <c r="AF73" s="88"/>
      <c r="AG73" s="88"/>
      <c r="AH73" s="88"/>
      <c r="AI73" s="88"/>
    </row>
    <row r="74" spans="1:35" x14ac:dyDescent="0.3">
      <c r="A74" s="88"/>
      <c r="B74" s="94"/>
      <c r="C74" s="255"/>
      <c r="D74" s="255"/>
      <c r="E74" s="255"/>
      <c r="F74" s="255"/>
      <c r="G74" s="255"/>
      <c r="H74" s="255"/>
      <c r="I74" s="255"/>
      <c r="J74" s="88"/>
      <c r="K74" s="255"/>
      <c r="L74" s="255"/>
      <c r="M74" s="255"/>
      <c r="N74" s="255"/>
      <c r="O74" s="255"/>
      <c r="P74" s="255"/>
      <c r="Q74" s="255"/>
      <c r="R74" s="88"/>
      <c r="S74" s="255"/>
      <c r="T74" s="255"/>
      <c r="U74" s="255"/>
      <c r="V74" s="255"/>
      <c r="W74" s="255"/>
      <c r="X74" s="255"/>
      <c r="Y74" s="255"/>
      <c r="Z74" s="96"/>
      <c r="AA74" s="88"/>
      <c r="AB74" s="88"/>
      <c r="AC74" s="88"/>
      <c r="AD74" s="88"/>
      <c r="AE74" s="88"/>
      <c r="AF74" s="88"/>
      <c r="AG74" s="88"/>
      <c r="AH74" s="88"/>
      <c r="AI74" s="88"/>
    </row>
    <row r="75" spans="1:35" x14ac:dyDescent="0.3">
      <c r="A75" s="88"/>
      <c r="B75" s="94"/>
      <c r="C75" s="255"/>
      <c r="D75" s="255"/>
      <c r="E75" s="255"/>
      <c r="F75" s="255"/>
      <c r="G75" s="255"/>
      <c r="H75" s="255"/>
      <c r="I75" s="255"/>
      <c r="J75" s="88"/>
      <c r="K75" s="255"/>
      <c r="L75" s="255"/>
      <c r="M75" s="255"/>
      <c r="N75" s="255"/>
      <c r="O75" s="255"/>
      <c r="P75" s="255"/>
      <c r="Q75" s="255"/>
      <c r="R75" s="88"/>
      <c r="S75" s="255"/>
      <c r="T75" s="255"/>
      <c r="U75" s="255"/>
      <c r="V75" s="255"/>
      <c r="W75" s="255"/>
      <c r="X75" s="255"/>
      <c r="Y75" s="255"/>
      <c r="Z75" s="96"/>
      <c r="AA75" s="88"/>
      <c r="AB75" s="88"/>
      <c r="AC75" s="88"/>
      <c r="AD75" s="88"/>
      <c r="AE75" s="88"/>
      <c r="AF75" s="88"/>
      <c r="AG75" s="88"/>
      <c r="AH75" s="88"/>
      <c r="AI75" s="88"/>
    </row>
    <row r="76" spans="1:35" x14ac:dyDescent="0.3">
      <c r="A76" s="88"/>
      <c r="B76" s="94"/>
      <c r="C76" s="255"/>
      <c r="D76" s="255"/>
      <c r="E76" s="255"/>
      <c r="F76" s="255"/>
      <c r="G76" s="255"/>
      <c r="H76" s="255"/>
      <c r="I76" s="255"/>
      <c r="J76" s="88"/>
      <c r="K76" s="255"/>
      <c r="L76" s="255"/>
      <c r="M76" s="255"/>
      <c r="N76" s="255"/>
      <c r="O76" s="255"/>
      <c r="P76" s="255"/>
      <c r="Q76" s="255"/>
      <c r="R76" s="88"/>
      <c r="S76" s="255"/>
      <c r="T76" s="255"/>
      <c r="U76" s="255"/>
      <c r="V76" s="255"/>
      <c r="W76" s="255"/>
      <c r="X76" s="255"/>
      <c r="Y76" s="255"/>
      <c r="Z76" s="96"/>
      <c r="AA76" s="88"/>
      <c r="AB76" s="88"/>
      <c r="AC76" s="88"/>
      <c r="AD76" s="88"/>
      <c r="AE76" s="88"/>
      <c r="AF76" s="88"/>
      <c r="AG76" s="88"/>
      <c r="AH76" s="88"/>
      <c r="AI76" s="88"/>
    </row>
    <row r="77" spans="1:35" x14ac:dyDescent="0.3">
      <c r="A77" s="88"/>
      <c r="B77" s="94"/>
      <c r="C77" s="255"/>
      <c r="D77" s="255"/>
      <c r="E77" s="255"/>
      <c r="F77" s="255"/>
      <c r="G77" s="255"/>
      <c r="H77" s="255"/>
      <c r="I77" s="255"/>
      <c r="J77" s="88"/>
      <c r="K77" s="255"/>
      <c r="L77" s="255"/>
      <c r="M77" s="255"/>
      <c r="N77" s="255"/>
      <c r="O77" s="255"/>
      <c r="P77" s="255"/>
      <c r="Q77" s="255"/>
      <c r="R77" s="88"/>
      <c r="S77" s="255"/>
      <c r="T77" s="255"/>
      <c r="U77" s="255"/>
      <c r="V77" s="255"/>
      <c r="W77" s="255"/>
      <c r="X77" s="255"/>
      <c r="Y77" s="255"/>
      <c r="Z77" s="96"/>
      <c r="AA77" s="88"/>
      <c r="AB77" s="88"/>
      <c r="AC77" s="88"/>
      <c r="AD77" s="88"/>
      <c r="AE77" s="88"/>
      <c r="AF77" s="88"/>
      <c r="AG77" s="88"/>
      <c r="AH77" s="88"/>
      <c r="AI77" s="88"/>
    </row>
    <row r="78" spans="1:35" x14ac:dyDescent="0.3">
      <c r="A78" s="88"/>
      <c r="B78" s="94"/>
      <c r="C78" s="255"/>
      <c r="D78" s="255"/>
      <c r="E78" s="255"/>
      <c r="F78" s="255"/>
      <c r="G78" s="255"/>
      <c r="H78" s="255"/>
      <c r="I78" s="255"/>
      <c r="J78" s="88"/>
      <c r="K78" s="255"/>
      <c r="L78" s="255"/>
      <c r="M78" s="255"/>
      <c r="N78" s="255"/>
      <c r="O78" s="255"/>
      <c r="P78" s="255"/>
      <c r="Q78" s="255"/>
      <c r="R78" s="88"/>
      <c r="S78" s="255"/>
      <c r="T78" s="255"/>
      <c r="U78" s="255"/>
      <c r="V78" s="255"/>
      <c r="W78" s="255"/>
      <c r="X78" s="255"/>
      <c r="Y78" s="255"/>
      <c r="Z78" s="96"/>
      <c r="AA78" s="88"/>
      <c r="AB78" s="88"/>
      <c r="AC78" s="88"/>
      <c r="AD78" s="88"/>
      <c r="AE78" s="88"/>
      <c r="AF78" s="88"/>
      <c r="AG78" s="88"/>
      <c r="AH78" s="88"/>
      <c r="AI78" s="88"/>
    </row>
    <row r="79" spans="1:35" x14ac:dyDescent="0.3">
      <c r="A79" s="88"/>
      <c r="B79" s="94"/>
      <c r="C79" s="88"/>
      <c r="D79" s="88"/>
      <c r="E79" s="88"/>
      <c r="F79" s="88"/>
      <c r="G79" s="88"/>
      <c r="H79" s="88"/>
      <c r="I79" s="88"/>
      <c r="J79" s="88"/>
      <c r="K79" s="88"/>
      <c r="L79" s="88"/>
      <c r="M79" s="88"/>
      <c r="N79" s="88"/>
      <c r="O79" s="88"/>
      <c r="P79" s="88"/>
      <c r="Q79" s="88"/>
      <c r="R79" s="88"/>
      <c r="S79" s="88"/>
      <c r="T79" s="88"/>
      <c r="U79" s="88"/>
      <c r="V79" s="88"/>
      <c r="W79" s="88"/>
      <c r="X79" s="88"/>
      <c r="Y79" s="88"/>
      <c r="Z79" s="96"/>
      <c r="AA79" s="88"/>
      <c r="AB79" s="88"/>
      <c r="AC79" s="88"/>
      <c r="AD79" s="88"/>
      <c r="AE79" s="88"/>
      <c r="AF79" s="88"/>
      <c r="AG79" s="88"/>
      <c r="AH79" s="88"/>
      <c r="AI79" s="88"/>
    </row>
    <row r="80" spans="1:35" ht="14.5" thickBot="1" x14ac:dyDescent="0.35">
      <c r="A80" s="88"/>
      <c r="B80" s="98"/>
      <c r="C80" s="99"/>
      <c r="D80" s="99"/>
      <c r="E80" s="99"/>
      <c r="F80" s="99"/>
      <c r="G80" s="99"/>
      <c r="H80" s="99"/>
      <c r="I80" s="99"/>
      <c r="J80" s="99"/>
      <c r="K80" s="99"/>
      <c r="L80" s="99"/>
      <c r="M80" s="99"/>
      <c r="N80" s="99"/>
      <c r="O80" s="99"/>
      <c r="P80" s="99"/>
      <c r="Q80" s="99"/>
      <c r="R80" s="99"/>
      <c r="S80" s="99"/>
      <c r="T80" s="99"/>
      <c r="U80" s="99"/>
      <c r="V80" s="99"/>
      <c r="W80" s="99"/>
      <c r="X80" s="99"/>
      <c r="Y80" s="99"/>
      <c r="Z80" s="100"/>
      <c r="AA80" s="88"/>
      <c r="AB80" s="88"/>
      <c r="AC80" s="88"/>
      <c r="AD80" s="88"/>
      <c r="AE80" s="88"/>
      <c r="AF80" s="88"/>
      <c r="AG80" s="88"/>
      <c r="AH80" s="88"/>
      <c r="AI80" s="88"/>
    </row>
    <row r="81" spans="1:35" x14ac:dyDescent="0.3">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row>
    <row r="82" spans="1:35" ht="14.5" thickBot="1" x14ac:dyDescent="0.35">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row>
    <row r="83" spans="1:35" ht="20" x14ac:dyDescent="0.4">
      <c r="A83" s="88"/>
      <c r="B83" s="109" t="s">
        <v>61</v>
      </c>
      <c r="C83" s="110"/>
      <c r="D83" s="110"/>
      <c r="E83" s="92"/>
      <c r="F83" s="92"/>
      <c r="G83" s="92"/>
      <c r="H83" s="92"/>
      <c r="I83" s="92"/>
      <c r="J83" s="92"/>
      <c r="K83" s="92"/>
      <c r="L83" s="92"/>
      <c r="M83" s="92"/>
      <c r="N83" s="92"/>
      <c r="O83" s="92"/>
      <c r="P83" s="92"/>
      <c r="Q83" s="92"/>
      <c r="R83" s="92"/>
      <c r="S83" s="92"/>
      <c r="T83" s="92"/>
      <c r="U83" s="92"/>
      <c r="V83" s="92"/>
      <c r="W83" s="92"/>
      <c r="X83" s="92"/>
      <c r="Y83" s="92"/>
      <c r="Z83" s="93"/>
      <c r="AA83" s="88"/>
      <c r="AB83" s="88"/>
      <c r="AC83" s="88"/>
      <c r="AD83" s="88"/>
      <c r="AE83" s="88"/>
      <c r="AF83" s="88"/>
      <c r="AG83" s="88"/>
      <c r="AH83" s="88"/>
      <c r="AI83" s="88"/>
    </row>
    <row r="84" spans="1:35" x14ac:dyDescent="0.3">
      <c r="A84" s="88"/>
      <c r="B84" s="111"/>
      <c r="C84" s="105"/>
      <c r="D84" s="105"/>
      <c r="E84" s="86"/>
      <c r="F84" s="86"/>
      <c r="G84" s="86"/>
      <c r="H84" s="86"/>
      <c r="I84" s="86"/>
      <c r="J84" s="86"/>
      <c r="K84" s="86"/>
      <c r="L84" s="86"/>
      <c r="M84" s="86"/>
      <c r="N84" s="86"/>
      <c r="O84" s="86"/>
      <c r="P84" s="86"/>
      <c r="Q84" s="86"/>
      <c r="R84" s="86"/>
      <c r="S84" s="86"/>
      <c r="T84" s="86"/>
      <c r="U84" s="86"/>
      <c r="V84" s="86"/>
      <c r="W84" s="86"/>
      <c r="X84" s="86"/>
      <c r="Y84" s="86"/>
      <c r="Z84" s="95"/>
      <c r="AA84" s="88"/>
      <c r="AB84" s="88"/>
      <c r="AC84" s="88"/>
      <c r="AD84" s="88"/>
      <c r="AE84" s="88"/>
      <c r="AF84" s="88"/>
      <c r="AG84" s="88"/>
      <c r="AH84" s="88"/>
      <c r="AI84" s="88"/>
    </row>
    <row r="85" spans="1:35" x14ac:dyDescent="0.3">
      <c r="A85" s="88"/>
      <c r="B85" s="111"/>
      <c r="C85" s="256" t="s">
        <v>54</v>
      </c>
      <c r="D85" s="256"/>
      <c r="E85" s="257"/>
      <c r="F85" s="269"/>
      <c r="G85" s="269"/>
      <c r="H85" s="269"/>
      <c r="I85" s="269"/>
      <c r="J85" s="269"/>
      <c r="K85" s="269"/>
      <c r="L85" s="269"/>
      <c r="M85" s="269"/>
      <c r="N85" s="269"/>
      <c r="O85" s="269"/>
      <c r="P85" s="269"/>
      <c r="Q85" s="269"/>
      <c r="R85" s="269"/>
      <c r="S85" s="269"/>
      <c r="T85" s="269"/>
      <c r="U85" s="269"/>
      <c r="V85" s="269"/>
      <c r="W85" s="269"/>
      <c r="X85" s="269"/>
      <c r="Y85" s="258"/>
      <c r="Z85" s="95"/>
      <c r="AA85" s="88"/>
      <c r="AB85" s="88"/>
      <c r="AC85" s="88"/>
      <c r="AD85" s="88"/>
      <c r="AE85" s="88"/>
      <c r="AF85" s="88"/>
      <c r="AG85" s="88"/>
      <c r="AH85" s="88"/>
      <c r="AI85" s="88"/>
    </row>
    <row r="86" spans="1:35" x14ac:dyDescent="0.3">
      <c r="A86" s="88"/>
      <c r="B86" s="111"/>
      <c r="C86" s="105"/>
      <c r="D86" s="105"/>
      <c r="E86" s="86"/>
      <c r="F86" s="86"/>
      <c r="G86" s="86"/>
      <c r="H86" s="86"/>
      <c r="I86" s="86"/>
      <c r="J86" s="86"/>
      <c r="K86" s="86"/>
      <c r="L86" s="86"/>
      <c r="M86" s="86"/>
      <c r="N86" s="86"/>
      <c r="O86" s="86"/>
      <c r="P86" s="86"/>
      <c r="Q86" s="86"/>
      <c r="R86" s="86"/>
      <c r="S86" s="86"/>
      <c r="T86" s="86"/>
      <c r="U86" s="86"/>
      <c r="V86" s="86"/>
      <c r="W86" s="86"/>
      <c r="X86" s="86"/>
      <c r="Y86" s="86"/>
      <c r="Z86" s="95"/>
      <c r="AA86" s="88"/>
      <c r="AB86" s="88"/>
      <c r="AC86" s="88"/>
      <c r="AD86" s="88"/>
      <c r="AE86" s="88"/>
      <c r="AF86" s="88"/>
      <c r="AG86" s="88"/>
      <c r="AH86" s="88"/>
      <c r="AI86" s="88"/>
    </row>
    <row r="87" spans="1:35" x14ac:dyDescent="0.3">
      <c r="A87" s="88"/>
      <c r="B87" s="111"/>
      <c r="C87" s="106" t="s">
        <v>55</v>
      </c>
      <c r="D87" s="106"/>
      <c r="E87" s="257"/>
      <c r="F87" s="258"/>
      <c r="G87" s="87"/>
      <c r="H87" s="88"/>
      <c r="J87" s="259" t="s">
        <v>56</v>
      </c>
      <c r="K87" s="259"/>
      <c r="L87" s="268"/>
      <c r="M87" s="268"/>
      <c r="N87" s="86"/>
      <c r="O87" s="86"/>
      <c r="P87" s="86"/>
      <c r="Q87" s="86"/>
      <c r="R87" s="86"/>
      <c r="S87" s="86"/>
      <c r="T87" s="86"/>
      <c r="U87" s="86"/>
      <c r="V87" s="86"/>
      <c r="W87" s="86"/>
      <c r="X87" s="86"/>
      <c r="Y87" s="86"/>
      <c r="Z87" s="95"/>
      <c r="AA87" s="88"/>
      <c r="AB87" s="88"/>
      <c r="AC87" s="88"/>
      <c r="AD87" s="88"/>
      <c r="AE87" s="88"/>
      <c r="AF87" s="88"/>
      <c r="AG87" s="88"/>
      <c r="AH87" s="88"/>
      <c r="AI87" s="88"/>
    </row>
    <row r="88" spans="1:35" x14ac:dyDescent="0.3">
      <c r="A88" s="88"/>
      <c r="B88" s="111"/>
      <c r="C88" s="105"/>
      <c r="D88" s="105"/>
      <c r="E88" s="86"/>
      <c r="F88" s="86"/>
      <c r="G88" s="86"/>
      <c r="H88" s="86"/>
      <c r="I88" s="86"/>
      <c r="J88" s="86"/>
      <c r="K88" s="86"/>
      <c r="L88" s="86"/>
      <c r="M88" s="86"/>
      <c r="N88" s="86"/>
      <c r="O88" s="86"/>
      <c r="P88" s="86"/>
      <c r="Q88" s="86"/>
      <c r="R88" s="86"/>
      <c r="S88" s="86"/>
      <c r="T88" s="86"/>
      <c r="U88" s="86"/>
      <c r="V88" s="86"/>
      <c r="W88" s="86"/>
      <c r="X88" s="86"/>
      <c r="Y88" s="86"/>
      <c r="Z88" s="95"/>
      <c r="AA88" s="88"/>
      <c r="AB88" s="88"/>
      <c r="AC88" s="88"/>
      <c r="AD88" s="88"/>
      <c r="AE88" s="88"/>
      <c r="AF88" s="88"/>
      <c r="AG88" s="88"/>
      <c r="AH88" s="88"/>
      <c r="AI88" s="88"/>
    </row>
    <row r="89" spans="1:35" x14ac:dyDescent="0.3">
      <c r="A89" s="88"/>
      <c r="B89" s="111"/>
      <c r="C89" s="106" t="s">
        <v>20</v>
      </c>
      <c r="D89" s="106"/>
      <c r="E89" s="257"/>
      <c r="F89" s="258"/>
      <c r="G89" s="86"/>
      <c r="H89" s="86"/>
      <c r="I89" s="86"/>
      <c r="J89" s="86"/>
      <c r="K89" s="86"/>
      <c r="L89" s="86"/>
      <c r="M89" s="86"/>
      <c r="N89" s="86"/>
      <c r="O89" s="86"/>
      <c r="P89" s="86"/>
      <c r="Q89" s="86"/>
      <c r="R89" s="86"/>
      <c r="S89" s="86"/>
      <c r="T89" s="86"/>
      <c r="U89" s="86"/>
      <c r="V89" s="86"/>
      <c r="W89" s="86"/>
      <c r="X89" s="86"/>
      <c r="Y89" s="86"/>
      <c r="Z89" s="95"/>
      <c r="AA89" s="88"/>
      <c r="AB89" s="88"/>
      <c r="AC89" s="88"/>
      <c r="AD89" s="88"/>
      <c r="AE89" s="88"/>
      <c r="AF89" s="88"/>
      <c r="AG89" s="88"/>
      <c r="AH89" s="88"/>
      <c r="AI89" s="88"/>
    </row>
    <row r="90" spans="1:35" x14ac:dyDescent="0.3">
      <c r="A90" s="88"/>
      <c r="B90" s="111"/>
      <c r="C90" s="105"/>
      <c r="D90" s="105"/>
      <c r="E90" s="260" t="s">
        <v>57</v>
      </c>
      <c r="F90" s="260"/>
      <c r="G90" s="260"/>
      <c r="H90" s="260"/>
      <c r="I90" s="260"/>
      <c r="J90" s="86"/>
      <c r="K90" s="86"/>
      <c r="L90" s="86"/>
      <c r="M90" s="86"/>
      <c r="N90" s="86"/>
      <c r="O90" s="86"/>
      <c r="P90" s="86"/>
      <c r="Q90" s="86"/>
      <c r="R90" s="86"/>
      <c r="S90" s="86"/>
      <c r="T90" s="86"/>
      <c r="U90" s="86"/>
      <c r="V90" s="86"/>
      <c r="W90" s="86"/>
      <c r="X90" s="86"/>
      <c r="Y90" s="86"/>
      <c r="Z90" s="95"/>
      <c r="AA90" s="88"/>
      <c r="AB90" s="88"/>
      <c r="AC90" s="88"/>
      <c r="AD90" s="88"/>
      <c r="AE90" s="88"/>
      <c r="AF90" s="88"/>
      <c r="AG90" s="88"/>
      <c r="AH90" s="88"/>
      <c r="AI90" s="88"/>
    </row>
    <row r="91" spans="1:35" x14ac:dyDescent="0.3">
      <c r="A91" s="88"/>
      <c r="B91" s="111"/>
      <c r="C91" s="105"/>
      <c r="D91" s="105"/>
      <c r="E91" s="90"/>
      <c r="F91" s="90"/>
      <c r="G91" s="90"/>
      <c r="H91" s="90"/>
      <c r="I91" s="86"/>
      <c r="J91" s="86"/>
      <c r="K91" s="86"/>
      <c r="L91" s="86"/>
      <c r="M91" s="86"/>
      <c r="N91" s="86"/>
      <c r="O91" s="86"/>
      <c r="P91" s="86"/>
      <c r="Q91" s="86"/>
      <c r="R91" s="86"/>
      <c r="S91" s="86"/>
      <c r="T91" s="86"/>
      <c r="U91" s="86"/>
      <c r="V91" s="86"/>
      <c r="W91" s="86"/>
      <c r="X91" s="86"/>
      <c r="Y91" s="86"/>
      <c r="Z91" s="95"/>
      <c r="AA91" s="88"/>
      <c r="AB91" s="88"/>
      <c r="AC91" s="88"/>
      <c r="AD91" s="88"/>
      <c r="AE91" s="88"/>
      <c r="AF91" s="88"/>
      <c r="AG91" s="88"/>
      <c r="AH91" s="88"/>
      <c r="AI91" s="88"/>
    </row>
    <row r="92" spans="1:35" x14ac:dyDescent="0.3">
      <c r="A92" s="88"/>
      <c r="B92" s="111"/>
      <c r="C92" s="106" t="s">
        <v>6</v>
      </c>
      <c r="D92" s="105"/>
      <c r="E92" s="261"/>
      <c r="F92" s="262"/>
      <c r="G92" s="262"/>
      <c r="H92" s="262"/>
      <c r="I92" s="263"/>
      <c r="J92" s="87"/>
      <c r="K92" s="86"/>
      <c r="L92" s="86"/>
      <c r="M92" s="86"/>
      <c r="N92" s="86"/>
      <c r="O92" s="86"/>
      <c r="P92" s="86"/>
      <c r="Q92" s="86"/>
      <c r="R92" s="86"/>
      <c r="S92" s="86"/>
      <c r="T92" s="86"/>
      <c r="U92" s="86"/>
      <c r="V92" s="86"/>
      <c r="W92" s="86"/>
      <c r="X92" s="86"/>
      <c r="Y92" s="86"/>
      <c r="Z92" s="95"/>
      <c r="AA92" s="88"/>
      <c r="AB92" s="88"/>
      <c r="AC92" s="88"/>
      <c r="AD92" s="88"/>
      <c r="AE92" s="88"/>
      <c r="AF92" s="88"/>
      <c r="AG92" s="88"/>
      <c r="AH92" s="88"/>
      <c r="AI92" s="88"/>
    </row>
    <row r="93" spans="1:35" x14ac:dyDescent="0.3">
      <c r="A93" s="88"/>
      <c r="B93" s="111"/>
      <c r="C93" s="105"/>
      <c r="D93" s="105"/>
      <c r="E93" s="90"/>
      <c r="F93" s="90"/>
      <c r="G93" s="90"/>
      <c r="H93" s="90"/>
      <c r="I93" s="90"/>
      <c r="J93" s="86"/>
      <c r="K93" s="86"/>
      <c r="L93" s="86"/>
      <c r="M93" s="86"/>
      <c r="N93" s="86"/>
      <c r="O93" s="86"/>
      <c r="P93" s="86"/>
      <c r="Q93" s="86"/>
      <c r="R93" s="86"/>
      <c r="S93" s="86"/>
      <c r="T93" s="86"/>
      <c r="U93" s="86"/>
      <c r="V93" s="86"/>
      <c r="W93" s="86"/>
      <c r="X93" s="86"/>
      <c r="Y93" s="86"/>
      <c r="Z93" s="95"/>
      <c r="AA93" s="88"/>
      <c r="AB93" s="88"/>
      <c r="AC93" s="88"/>
      <c r="AD93" s="88"/>
      <c r="AE93" s="88"/>
      <c r="AF93" s="88"/>
      <c r="AG93" s="88"/>
      <c r="AH93" s="88"/>
      <c r="AI93" s="88"/>
    </row>
    <row r="94" spans="1:35" x14ac:dyDescent="0.3">
      <c r="A94" s="88"/>
      <c r="B94" s="111"/>
      <c r="C94" s="105" t="s">
        <v>106</v>
      </c>
      <c r="D94" s="105"/>
      <c r="E94" s="261"/>
      <c r="F94" s="262"/>
      <c r="G94" s="262"/>
      <c r="H94" s="262"/>
      <c r="I94" s="263"/>
      <c r="J94" s="207"/>
      <c r="K94" s="207"/>
      <c r="L94" s="86"/>
      <c r="M94" s="86"/>
      <c r="N94" s="86"/>
      <c r="O94" s="86"/>
      <c r="P94" s="86"/>
      <c r="Q94" s="86"/>
      <c r="R94" s="86"/>
      <c r="S94" s="86"/>
      <c r="T94" s="86"/>
      <c r="U94" s="86"/>
      <c r="V94" s="86"/>
      <c r="W94" s="86"/>
      <c r="X94" s="86"/>
      <c r="Y94" s="86"/>
      <c r="Z94" s="95"/>
      <c r="AA94" s="88"/>
      <c r="AB94" s="88"/>
      <c r="AC94" s="88"/>
      <c r="AD94" s="88"/>
      <c r="AE94" s="88"/>
      <c r="AF94" s="88"/>
      <c r="AG94" s="88"/>
      <c r="AH94" s="88"/>
      <c r="AI94" s="88"/>
    </row>
    <row r="95" spans="1:35" x14ac:dyDescent="0.3">
      <c r="A95" s="88"/>
      <c r="B95" s="94"/>
      <c r="C95" s="88"/>
      <c r="D95" s="88"/>
      <c r="E95" s="88"/>
      <c r="F95" s="88"/>
      <c r="G95" s="88"/>
      <c r="H95" s="88"/>
      <c r="I95" s="88"/>
      <c r="J95" s="88"/>
      <c r="K95" s="88"/>
      <c r="L95" s="88"/>
      <c r="M95" s="88"/>
      <c r="N95" s="88"/>
      <c r="O95" s="88"/>
      <c r="P95" s="88"/>
      <c r="Q95" s="88"/>
      <c r="R95" s="88"/>
      <c r="S95" s="88"/>
      <c r="T95" s="88"/>
      <c r="U95" s="88"/>
      <c r="V95" s="88"/>
      <c r="W95" s="88"/>
      <c r="X95" s="88"/>
      <c r="Y95" s="88"/>
      <c r="Z95" s="96"/>
      <c r="AA95" s="88"/>
      <c r="AB95" s="88"/>
      <c r="AC95" s="88"/>
      <c r="AD95" s="88"/>
      <c r="AE95" s="88"/>
      <c r="AF95" s="88"/>
      <c r="AG95" s="88"/>
      <c r="AH95" s="88"/>
      <c r="AI95" s="88"/>
    </row>
    <row r="96" spans="1:35" ht="32.5" customHeight="1" x14ac:dyDescent="0.3">
      <c r="A96" s="88"/>
      <c r="B96" s="94"/>
      <c r="C96" s="264" t="s">
        <v>51</v>
      </c>
      <c r="D96" s="265"/>
      <c r="E96" s="265"/>
      <c r="F96" s="265"/>
      <c r="G96" s="265"/>
      <c r="H96" s="265"/>
      <c r="I96" s="266"/>
      <c r="J96" s="97"/>
      <c r="K96" s="267" t="s">
        <v>52</v>
      </c>
      <c r="L96" s="267"/>
      <c r="M96" s="267"/>
      <c r="N96" s="267"/>
      <c r="O96" s="267"/>
      <c r="P96" s="267"/>
      <c r="Q96" s="267"/>
      <c r="R96" s="97"/>
      <c r="S96" s="267" t="s">
        <v>53</v>
      </c>
      <c r="T96" s="267"/>
      <c r="U96" s="267"/>
      <c r="V96" s="267"/>
      <c r="W96" s="267"/>
      <c r="X96" s="267"/>
      <c r="Y96" s="267"/>
      <c r="Z96" s="96"/>
      <c r="AA96" s="88"/>
      <c r="AB96" s="88"/>
      <c r="AC96" s="88"/>
      <c r="AD96" s="88"/>
      <c r="AE96" s="88"/>
      <c r="AF96" s="88"/>
      <c r="AG96" s="88"/>
      <c r="AH96" s="88"/>
      <c r="AI96" s="88"/>
    </row>
    <row r="97" spans="1:35" x14ac:dyDescent="0.3">
      <c r="A97" s="88"/>
      <c r="B97" s="94"/>
      <c r="C97" s="255"/>
      <c r="D97" s="255"/>
      <c r="E97" s="255"/>
      <c r="F97" s="255"/>
      <c r="G97" s="255"/>
      <c r="H97" s="255"/>
      <c r="I97" s="255"/>
      <c r="J97" s="88"/>
      <c r="K97" s="255"/>
      <c r="L97" s="255"/>
      <c r="M97" s="255"/>
      <c r="N97" s="255"/>
      <c r="O97" s="255"/>
      <c r="P97" s="255"/>
      <c r="Q97" s="255"/>
      <c r="R97" s="88"/>
      <c r="S97" s="255"/>
      <c r="T97" s="255"/>
      <c r="U97" s="255"/>
      <c r="V97" s="255"/>
      <c r="W97" s="255"/>
      <c r="X97" s="255"/>
      <c r="Y97" s="255"/>
      <c r="Z97" s="96"/>
      <c r="AA97" s="88"/>
      <c r="AB97" s="88"/>
      <c r="AC97" s="88"/>
      <c r="AD97" s="88"/>
      <c r="AE97" s="88"/>
      <c r="AF97" s="88"/>
      <c r="AG97" s="88"/>
      <c r="AH97" s="88"/>
      <c r="AI97" s="88"/>
    </row>
    <row r="98" spans="1:35" x14ac:dyDescent="0.3">
      <c r="A98" s="88"/>
      <c r="B98" s="94"/>
      <c r="C98" s="255"/>
      <c r="D98" s="255"/>
      <c r="E98" s="255"/>
      <c r="F98" s="255"/>
      <c r="G98" s="255"/>
      <c r="H98" s="255"/>
      <c r="I98" s="255"/>
      <c r="J98" s="88"/>
      <c r="K98" s="255"/>
      <c r="L98" s="255"/>
      <c r="M98" s="255"/>
      <c r="N98" s="255"/>
      <c r="O98" s="255"/>
      <c r="P98" s="255"/>
      <c r="Q98" s="255"/>
      <c r="R98" s="88"/>
      <c r="S98" s="255"/>
      <c r="T98" s="255"/>
      <c r="U98" s="255"/>
      <c r="V98" s="255"/>
      <c r="W98" s="255"/>
      <c r="X98" s="255"/>
      <c r="Y98" s="255"/>
      <c r="Z98" s="96"/>
      <c r="AA98" s="88"/>
      <c r="AB98" s="88"/>
      <c r="AC98" s="88"/>
      <c r="AD98" s="88"/>
      <c r="AE98" s="88"/>
      <c r="AF98" s="88"/>
      <c r="AG98" s="88"/>
      <c r="AH98" s="88"/>
      <c r="AI98" s="88"/>
    </row>
    <row r="99" spans="1:35" x14ac:dyDescent="0.3">
      <c r="A99" s="88"/>
      <c r="B99" s="94"/>
      <c r="C99" s="255"/>
      <c r="D99" s="255"/>
      <c r="E99" s="255"/>
      <c r="F99" s="255"/>
      <c r="G99" s="255"/>
      <c r="H99" s="255"/>
      <c r="I99" s="255"/>
      <c r="J99" s="88"/>
      <c r="K99" s="255"/>
      <c r="L99" s="255"/>
      <c r="M99" s="255"/>
      <c r="N99" s="255"/>
      <c r="O99" s="255"/>
      <c r="P99" s="255"/>
      <c r="Q99" s="255"/>
      <c r="R99" s="88"/>
      <c r="S99" s="255"/>
      <c r="T99" s="255"/>
      <c r="U99" s="255"/>
      <c r="V99" s="255"/>
      <c r="W99" s="255"/>
      <c r="X99" s="255"/>
      <c r="Y99" s="255"/>
      <c r="Z99" s="96"/>
      <c r="AA99" s="88"/>
      <c r="AB99" s="88"/>
      <c r="AC99" s="88"/>
      <c r="AD99" s="88"/>
      <c r="AE99" s="88"/>
      <c r="AF99" s="88"/>
      <c r="AG99" s="88"/>
      <c r="AH99" s="88"/>
      <c r="AI99" s="88"/>
    </row>
    <row r="100" spans="1:35" x14ac:dyDescent="0.3">
      <c r="A100" s="88"/>
      <c r="B100" s="94"/>
      <c r="C100" s="255"/>
      <c r="D100" s="255"/>
      <c r="E100" s="255"/>
      <c r="F100" s="255"/>
      <c r="G100" s="255"/>
      <c r="H100" s="255"/>
      <c r="I100" s="255"/>
      <c r="J100" s="88"/>
      <c r="K100" s="255"/>
      <c r="L100" s="255"/>
      <c r="M100" s="255"/>
      <c r="N100" s="255"/>
      <c r="O100" s="255"/>
      <c r="P100" s="255"/>
      <c r="Q100" s="255"/>
      <c r="R100" s="88"/>
      <c r="S100" s="255"/>
      <c r="T100" s="255"/>
      <c r="U100" s="255"/>
      <c r="V100" s="255"/>
      <c r="W100" s="255"/>
      <c r="X100" s="255"/>
      <c r="Y100" s="255"/>
      <c r="Z100" s="96"/>
      <c r="AA100" s="88"/>
      <c r="AB100" s="88"/>
      <c r="AC100" s="88"/>
      <c r="AD100" s="88"/>
      <c r="AE100" s="88"/>
      <c r="AF100" s="88"/>
      <c r="AG100" s="88"/>
      <c r="AH100" s="88"/>
      <c r="AI100" s="88"/>
    </row>
    <row r="101" spans="1:35" x14ac:dyDescent="0.3">
      <c r="A101" s="88"/>
      <c r="B101" s="94"/>
      <c r="C101" s="255"/>
      <c r="D101" s="255"/>
      <c r="E101" s="255"/>
      <c r="F101" s="255"/>
      <c r="G101" s="255"/>
      <c r="H101" s="255"/>
      <c r="I101" s="255"/>
      <c r="J101" s="88"/>
      <c r="K101" s="255"/>
      <c r="L101" s="255"/>
      <c r="M101" s="255"/>
      <c r="N101" s="255"/>
      <c r="O101" s="255"/>
      <c r="P101" s="255"/>
      <c r="Q101" s="255"/>
      <c r="R101" s="88"/>
      <c r="S101" s="255"/>
      <c r="T101" s="255"/>
      <c r="U101" s="255"/>
      <c r="V101" s="255"/>
      <c r="W101" s="255"/>
      <c r="X101" s="255"/>
      <c r="Y101" s="255"/>
      <c r="Z101" s="96"/>
      <c r="AA101" s="88"/>
      <c r="AB101" s="88"/>
      <c r="AC101" s="88"/>
      <c r="AD101" s="88"/>
      <c r="AE101" s="88"/>
      <c r="AF101" s="88"/>
      <c r="AG101" s="88"/>
      <c r="AH101" s="88"/>
      <c r="AI101" s="88"/>
    </row>
    <row r="102" spans="1:35" x14ac:dyDescent="0.3">
      <c r="A102" s="88"/>
      <c r="B102" s="94"/>
      <c r="C102" s="255"/>
      <c r="D102" s="255"/>
      <c r="E102" s="255"/>
      <c r="F102" s="255"/>
      <c r="G102" s="255"/>
      <c r="H102" s="255"/>
      <c r="I102" s="255"/>
      <c r="J102" s="88"/>
      <c r="K102" s="255"/>
      <c r="L102" s="255"/>
      <c r="M102" s="255"/>
      <c r="N102" s="255"/>
      <c r="O102" s="255"/>
      <c r="P102" s="255"/>
      <c r="Q102" s="255"/>
      <c r="R102" s="88"/>
      <c r="S102" s="255"/>
      <c r="T102" s="255"/>
      <c r="U102" s="255"/>
      <c r="V102" s="255"/>
      <c r="W102" s="255"/>
      <c r="X102" s="255"/>
      <c r="Y102" s="255"/>
      <c r="Z102" s="96"/>
      <c r="AA102" s="88"/>
      <c r="AB102" s="88"/>
      <c r="AC102" s="88"/>
      <c r="AD102" s="88"/>
      <c r="AE102" s="88"/>
      <c r="AF102" s="88"/>
      <c r="AG102" s="88"/>
      <c r="AH102" s="88"/>
      <c r="AI102" s="88"/>
    </row>
    <row r="103" spans="1:35" x14ac:dyDescent="0.3">
      <c r="A103" s="88"/>
      <c r="B103" s="94"/>
      <c r="C103" s="255"/>
      <c r="D103" s="255"/>
      <c r="E103" s="255"/>
      <c r="F103" s="255"/>
      <c r="G103" s="255"/>
      <c r="H103" s="255"/>
      <c r="I103" s="255"/>
      <c r="J103" s="88"/>
      <c r="K103" s="255"/>
      <c r="L103" s="255"/>
      <c r="M103" s="255"/>
      <c r="N103" s="255"/>
      <c r="O103" s="255"/>
      <c r="P103" s="255"/>
      <c r="Q103" s="255"/>
      <c r="R103" s="88"/>
      <c r="S103" s="255"/>
      <c r="T103" s="255"/>
      <c r="U103" s="255"/>
      <c r="V103" s="255"/>
      <c r="W103" s="255"/>
      <c r="X103" s="255"/>
      <c r="Y103" s="255"/>
      <c r="Z103" s="96"/>
      <c r="AA103" s="88"/>
      <c r="AB103" s="88"/>
      <c r="AC103" s="88"/>
      <c r="AD103" s="88"/>
      <c r="AE103" s="88"/>
      <c r="AF103" s="88"/>
      <c r="AG103" s="88"/>
      <c r="AH103" s="88"/>
      <c r="AI103" s="88"/>
    </row>
    <row r="104" spans="1:35" x14ac:dyDescent="0.3">
      <c r="A104" s="88"/>
      <c r="B104" s="94"/>
      <c r="C104" s="255"/>
      <c r="D104" s="255"/>
      <c r="E104" s="255"/>
      <c r="F104" s="255"/>
      <c r="G104" s="255"/>
      <c r="H104" s="255"/>
      <c r="I104" s="255"/>
      <c r="J104" s="88"/>
      <c r="K104" s="255"/>
      <c r="L104" s="255"/>
      <c r="M104" s="255"/>
      <c r="N104" s="255"/>
      <c r="O104" s="255"/>
      <c r="P104" s="255"/>
      <c r="Q104" s="255"/>
      <c r="R104" s="88"/>
      <c r="S104" s="255"/>
      <c r="T104" s="255"/>
      <c r="U104" s="255"/>
      <c r="V104" s="255"/>
      <c r="W104" s="255"/>
      <c r="X104" s="255"/>
      <c r="Y104" s="255"/>
      <c r="Z104" s="96"/>
      <c r="AA104" s="88"/>
      <c r="AB104" s="88"/>
      <c r="AC104" s="88"/>
      <c r="AD104" s="88"/>
      <c r="AE104" s="88"/>
      <c r="AF104" s="88"/>
      <c r="AG104" s="88"/>
      <c r="AH104" s="88"/>
      <c r="AI104" s="88"/>
    </row>
    <row r="105" spans="1:35" x14ac:dyDescent="0.3">
      <c r="A105" s="88"/>
      <c r="B105" s="94"/>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96"/>
      <c r="AA105" s="88"/>
      <c r="AB105" s="88"/>
      <c r="AC105" s="88"/>
      <c r="AD105" s="88"/>
      <c r="AE105" s="88"/>
      <c r="AF105" s="88"/>
      <c r="AG105" s="88"/>
      <c r="AH105" s="88"/>
      <c r="AI105" s="88"/>
    </row>
    <row r="106" spans="1:35" ht="14.5" thickBot="1" x14ac:dyDescent="0.35">
      <c r="A106" s="88"/>
      <c r="B106" s="98"/>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100"/>
      <c r="AA106" s="88"/>
      <c r="AB106" s="88"/>
      <c r="AC106" s="88"/>
      <c r="AD106" s="88"/>
      <c r="AE106" s="88"/>
      <c r="AF106" s="88"/>
      <c r="AG106" s="88"/>
      <c r="AH106" s="88"/>
      <c r="AI106" s="88"/>
    </row>
    <row r="107" spans="1:35" x14ac:dyDescent="0.3">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row>
    <row r="108" spans="1:35" ht="14.5" thickBot="1" x14ac:dyDescent="0.35">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row>
    <row r="109" spans="1:35" ht="20" x14ac:dyDescent="0.4">
      <c r="A109" s="88"/>
      <c r="B109" s="109" t="s">
        <v>62</v>
      </c>
      <c r="C109" s="110"/>
      <c r="D109" s="110"/>
      <c r="E109" s="92"/>
      <c r="F109" s="92"/>
      <c r="G109" s="92"/>
      <c r="H109" s="92"/>
      <c r="I109" s="92"/>
      <c r="J109" s="92"/>
      <c r="K109" s="92"/>
      <c r="L109" s="92"/>
      <c r="M109" s="92"/>
      <c r="N109" s="92"/>
      <c r="O109" s="92"/>
      <c r="P109" s="92"/>
      <c r="Q109" s="92"/>
      <c r="R109" s="92"/>
      <c r="S109" s="92"/>
      <c r="T109" s="92"/>
      <c r="U109" s="92"/>
      <c r="V109" s="92"/>
      <c r="W109" s="92"/>
      <c r="X109" s="92"/>
      <c r="Y109" s="92"/>
      <c r="Z109" s="93"/>
      <c r="AA109" s="88"/>
      <c r="AB109" s="88"/>
      <c r="AC109" s="88"/>
      <c r="AD109" s="88"/>
      <c r="AE109" s="88"/>
      <c r="AF109" s="88"/>
      <c r="AG109" s="88"/>
      <c r="AH109" s="88"/>
      <c r="AI109" s="88"/>
    </row>
    <row r="110" spans="1:35" x14ac:dyDescent="0.3">
      <c r="A110" s="88"/>
      <c r="B110" s="111"/>
      <c r="C110" s="105"/>
      <c r="D110" s="105"/>
      <c r="E110" s="86"/>
      <c r="F110" s="86"/>
      <c r="G110" s="86"/>
      <c r="H110" s="86"/>
      <c r="I110" s="86"/>
      <c r="J110" s="86"/>
      <c r="K110" s="86"/>
      <c r="L110" s="86"/>
      <c r="M110" s="86"/>
      <c r="N110" s="86"/>
      <c r="O110" s="86"/>
      <c r="P110" s="86"/>
      <c r="Q110" s="86"/>
      <c r="R110" s="86"/>
      <c r="S110" s="86"/>
      <c r="T110" s="86"/>
      <c r="U110" s="86"/>
      <c r="V110" s="86"/>
      <c r="W110" s="86"/>
      <c r="X110" s="86"/>
      <c r="Y110" s="86"/>
      <c r="Z110" s="95"/>
      <c r="AA110" s="88"/>
      <c r="AB110" s="88"/>
      <c r="AC110" s="88"/>
      <c r="AD110" s="88"/>
      <c r="AE110" s="88"/>
      <c r="AF110" s="88"/>
      <c r="AG110" s="88"/>
      <c r="AH110" s="88"/>
      <c r="AI110" s="88"/>
    </row>
    <row r="111" spans="1:35" x14ac:dyDescent="0.3">
      <c r="A111" s="88"/>
      <c r="B111" s="111"/>
      <c r="C111" s="256" t="s">
        <v>54</v>
      </c>
      <c r="D111" s="256"/>
      <c r="E111" s="257"/>
      <c r="F111" s="269"/>
      <c r="G111" s="269"/>
      <c r="H111" s="269"/>
      <c r="I111" s="269"/>
      <c r="J111" s="269"/>
      <c r="K111" s="269"/>
      <c r="L111" s="269"/>
      <c r="M111" s="269"/>
      <c r="N111" s="269"/>
      <c r="O111" s="269"/>
      <c r="P111" s="269"/>
      <c r="Q111" s="269"/>
      <c r="R111" s="269"/>
      <c r="S111" s="269"/>
      <c r="T111" s="269"/>
      <c r="U111" s="269"/>
      <c r="V111" s="269"/>
      <c r="W111" s="269"/>
      <c r="X111" s="269"/>
      <c r="Y111" s="258"/>
      <c r="Z111" s="95"/>
      <c r="AA111" s="88"/>
      <c r="AB111" s="88"/>
      <c r="AC111" s="88"/>
      <c r="AD111" s="88"/>
      <c r="AE111" s="88"/>
      <c r="AF111" s="88"/>
      <c r="AG111" s="88"/>
      <c r="AH111" s="88"/>
      <c r="AI111" s="88"/>
    </row>
    <row r="112" spans="1:35" x14ac:dyDescent="0.3">
      <c r="A112" s="88"/>
      <c r="B112" s="111"/>
      <c r="C112" s="105"/>
      <c r="D112" s="105"/>
      <c r="E112" s="86"/>
      <c r="F112" s="86"/>
      <c r="G112" s="86"/>
      <c r="H112" s="86"/>
      <c r="I112" s="86"/>
      <c r="J112" s="86"/>
      <c r="K112" s="86"/>
      <c r="L112" s="86"/>
      <c r="M112" s="86"/>
      <c r="N112" s="86"/>
      <c r="O112" s="86"/>
      <c r="P112" s="86"/>
      <c r="Q112" s="86"/>
      <c r="R112" s="86"/>
      <c r="S112" s="86"/>
      <c r="T112" s="86"/>
      <c r="U112" s="86"/>
      <c r="V112" s="86"/>
      <c r="W112" s="86"/>
      <c r="X112" s="86"/>
      <c r="Y112" s="86"/>
      <c r="Z112" s="95"/>
      <c r="AA112" s="88"/>
      <c r="AB112" s="88"/>
      <c r="AC112" s="88"/>
      <c r="AD112" s="88"/>
      <c r="AE112" s="88"/>
      <c r="AF112" s="88"/>
      <c r="AG112" s="88"/>
      <c r="AH112" s="88"/>
      <c r="AI112" s="88"/>
    </row>
    <row r="113" spans="1:35" x14ac:dyDescent="0.3">
      <c r="A113" s="88"/>
      <c r="B113" s="111"/>
      <c r="C113" s="106" t="s">
        <v>55</v>
      </c>
      <c r="D113" s="106"/>
      <c r="E113" s="257"/>
      <c r="F113" s="258"/>
      <c r="G113" s="87"/>
      <c r="H113" s="88"/>
      <c r="J113" s="259" t="s">
        <v>56</v>
      </c>
      <c r="K113" s="259"/>
      <c r="L113" s="268"/>
      <c r="M113" s="268"/>
      <c r="N113" s="86"/>
      <c r="O113" s="86"/>
      <c r="P113" s="86"/>
      <c r="Q113" s="86"/>
      <c r="R113" s="86"/>
      <c r="S113" s="86"/>
      <c r="T113" s="86"/>
      <c r="U113" s="86"/>
      <c r="V113" s="86"/>
      <c r="W113" s="86"/>
      <c r="X113" s="86"/>
      <c r="Y113" s="86"/>
      <c r="Z113" s="95"/>
      <c r="AA113" s="88"/>
      <c r="AB113" s="88"/>
      <c r="AC113" s="88"/>
      <c r="AD113" s="88"/>
      <c r="AE113" s="88"/>
      <c r="AF113" s="88"/>
      <c r="AG113" s="88"/>
      <c r="AH113" s="88"/>
      <c r="AI113" s="88"/>
    </row>
    <row r="114" spans="1:35" x14ac:dyDescent="0.3">
      <c r="A114" s="88"/>
      <c r="B114" s="111"/>
      <c r="C114" s="105"/>
      <c r="D114" s="105"/>
      <c r="E114" s="86"/>
      <c r="F114" s="86"/>
      <c r="G114" s="86"/>
      <c r="H114" s="86"/>
      <c r="I114" s="86"/>
      <c r="J114" s="86"/>
      <c r="K114" s="86"/>
      <c r="L114" s="86"/>
      <c r="M114" s="86"/>
      <c r="N114" s="86"/>
      <c r="O114" s="86"/>
      <c r="P114" s="86"/>
      <c r="Q114" s="86"/>
      <c r="R114" s="86"/>
      <c r="S114" s="86"/>
      <c r="T114" s="86"/>
      <c r="U114" s="86"/>
      <c r="V114" s="86"/>
      <c r="W114" s="86"/>
      <c r="X114" s="86"/>
      <c r="Y114" s="86"/>
      <c r="Z114" s="95"/>
      <c r="AA114" s="88"/>
      <c r="AB114" s="88"/>
      <c r="AC114" s="88"/>
      <c r="AD114" s="88"/>
      <c r="AE114" s="88"/>
      <c r="AF114" s="88"/>
      <c r="AG114" s="88"/>
      <c r="AH114" s="88"/>
      <c r="AI114" s="88"/>
    </row>
    <row r="115" spans="1:35" x14ac:dyDescent="0.3">
      <c r="A115" s="88"/>
      <c r="B115" s="111"/>
      <c r="C115" s="106" t="s">
        <v>20</v>
      </c>
      <c r="D115" s="106"/>
      <c r="E115" s="257"/>
      <c r="F115" s="258"/>
      <c r="G115" s="86"/>
      <c r="H115" s="86"/>
      <c r="I115" s="86"/>
      <c r="J115" s="86"/>
      <c r="K115" s="86"/>
      <c r="L115" s="86"/>
      <c r="M115" s="86"/>
      <c r="N115" s="86"/>
      <c r="O115" s="86"/>
      <c r="P115" s="86"/>
      <c r="Q115" s="86"/>
      <c r="R115" s="86"/>
      <c r="S115" s="86"/>
      <c r="T115" s="86"/>
      <c r="U115" s="86"/>
      <c r="V115" s="86"/>
      <c r="W115" s="86"/>
      <c r="X115" s="86"/>
      <c r="Y115" s="86"/>
      <c r="Z115" s="95"/>
      <c r="AA115" s="88"/>
      <c r="AB115" s="88"/>
      <c r="AC115" s="88"/>
      <c r="AD115" s="88"/>
      <c r="AE115" s="88"/>
      <c r="AF115" s="88"/>
      <c r="AG115" s="88"/>
      <c r="AH115" s="88"/>
      <c r="AI115" s="88"/>
    </row>
    <row r="116" spans="1:35" x14ac:dyDescent="0.3">
      <c r="A116" s="88"/>
      <c r="B116" s="111"/>
      <c r="C116" s="105"/>
      <c r="D116" s="105"/>
      <c r="E116" s="260" t="s">
        <v>57</v>
      </c>
      <c r="F116" s="260"/>
      <c r="G116" s="260"/>
      <c r="H116" s="260"/>
      <c r="I116" s="260"/>
      <c r="J116" s="86"/>
      <c r="K116" s="86"/>
      <c r="L116" s="86"/>
      <c r="M116" s="86"/>
      <c r="N116" s="86"/>
      <c r="O116" s="86"/>
      <c r="P116" s="86"/>
      <c r="Q116" s="86"/>
      <c r="R116" s="86"/>
      <c r="S116" s="86"/>
      <c r="T116" s="86"/>
      <c r="U116" s="86"/>
      <c r="V116" s="86"/>
      <c r="W116" s="86"/>
      <c r="X116" s="86"/>
      <c r="Y116" s="86"/>
      <c r="Z116" s="95"/>
      <c r="AA116" s="88"/>
      <c r="AB116" s="88"/>
      <c r="AC116" s="88"/>
      <c r="AD116" s="88"/>
      <c r="AE116" s="88"/>
      <c r="AF116" s="88"/>
      <c r="AG116" s="88"/>
      <c r="AH116" s="88"/>
      <c r="AI116" s="88"/>
    </row>
    <row r="117" spans="1:35" x14ac:dyDescent="0.3">
      <c r="A117" s="88"/>
      <c r="B117" s="111"/>
      <c r="C117" s="105"/>
      <c r="D117" s="105"/>
      <c r="E117" s="90"/>
      <c r="F117" s="90"/>
      <c r="G117" s="90"/>
      <c r="H117" s="90"/>
      <c r="I117" s="86"/>
      <c r="J117" s="86"/>
      <c r="K117" s="86"/>
      <c r="L117" s="86"/>
      <c r="M117" s="86"/>
      <c r="N117" s="86"/>
      <c r="O117" s="86"/>
      <c r="P117" s="86"/>
      <c r="Q117" s="86"/>
      <c r="R117" s="86"/>
      <c r="S117" s="86"/>
      <c r="T117" s="86"/>
      <c r="U117" s="86"/>
      <c r="V117" s="86"/>
      <c r="W117" s="86"/>
      <c r="X117" s="86"/>
      <c r="Y117" s="86"/>
      <c r="Z117" s="95"/>
      <c r="AA117" s="88"/>
      <c r="AB117" s="88"/>
      <c r="AC117" s="88"/>
      <c r="AD117" s="88"/>
      <c r="AE117" s="88"/>
      <c r="AF117" s="88"/>
      <c r="AG117" s="88"/>
      <c r="AH117" s="88"/>
      <c r="AI117" s="88"/>
    </row>
    <row r="118" spans="1:35" x14ac:dyDescent="0.3">
      <c r="A118" s="88"/>
      <c r="B118" s="111"/>
      <c r="C118" s="106" t="s">
        <v>6</v>
      </c>
      <c r="D118" s="105"/>
      <c r="E118" s="261"/>
      <c r="F118" s="262"/>
      <c r="G118" s="262"/>
      <c r="H118" s="262"/>
      <c r="I118" s="263"/>
      <c r="J118" s="87"/>
      <c r="K118" s="86"/>
      <c r="L118" s="86"/>
      <c r="M118" s="86"/>
      <c r="N118" s="86"/>
      <c r="O118" s="86"/>
      <c r="P118" s="86"/>
      <c r="Q118" s="86"/>
      <c r="R118" s="86"/>
      <c r="S118" s="86"/>
      <c r="T118" s="86"/>
      <c r="U118" s="86"/>
      <c r="V118" s="86"/>
      <c r="W118" s="86"/>
      <c r="X118" s="86"/>
      <c r="Y118" s="86"/>
      <c r="Z118" s="95"/>
      <c r="AA118" s="88"/>
      <c r="AB118" s="88"/>
      <c r="AC118" s="88"/>
      <c r="AD118" s="88"/>
      <c r="AE118" s="88"/>
      <c r="AF118" s="88"/>
      <c r="AG118" s="88"/>
      <c r="AH118" s="88"/>
      <c r="AI118" s="88"/>
    </row>
    <row r="119" spans="1:35" x14ac:dyDescent="0.3">
      <c r="A119" s="88"/>
      <c r="B119" s="111"/>
      <c r="C119" s="105"/>
      <c r="D119" s="105"/>
      <c r="E119" s="90"/>
      <c r="F119" s="90"/>
      <c r="G119" s="90"/>
      <c r="H119" s="90"/>
      <c r="I119" s="90"/>
      <c r="J119" s="86"/>
      <c r="K119" s="86"/>
      <c r="L119" s="86"/>
      <c r="M119" s="86"/>
      <c r="N119" s="86"/>
      <c r="O119" s="86"/>
      <c r="P119" s="86"/>
      <c r="Q119" s="86"/>
      <c r="R119" s="86"/>
      <c r="S119" s="86"/>
      <c r="T119" s="86"/>
      <c r="U119" s="86"/>
      <c r="V119" s="86"/>
      <c r="W119" s="86"/>
      <c r="X119" s="86"/>
      <c r="Y119" s="86"/>
      <c r="Z119" s="95"/>
      <c r="AA119" s="88"/>
      <c r="AB119" s="88"/>
      <c r="AC119" s="88"/>
      <c r="AD119" s="88"/>
      <c r="AE119" s="88"/>
      <c r="AF119" s="88"/>
      <c r="AG119" s="88"/>
      <c r="AH119" s="88"/>
      <c r="AI119" s="88"/>
    </row>
    <row r="120" spans="1:35" x14ac:dyDescent="0.3">
      <c r="A120" s="88"/>
      <c r="B120" s="111"/>
      <c r="C120" s="105" t="s">
        <v>106</v>
      </c>
      <c r="D120" s="105"/>
      <c r="E120" s="261"/>
      <c r="F120" s="262"/>
      <c r="G120" s="262"/>
      <c r="H120" s="262"/>
      <c r="I120" s="263"/>
      <c r="J120" s="207"/>
      <c r="K120" s="207"/>
      <c r="L120" s="86"/>
      <c r="M120" s="86"/>
      <c r="N120" s="86"/>
      <c r="O120" s="86"/>
      <c r="P120" s="86"/>
      <c r="Q120" s="86"/>
      <c r="R120" s="86"/>
      <c r="S120" s="86"/>
      <c r="T120" s="86"/>
      <c r="U120" s="86"/>
      <c r="V120" s="86"/>
      <c r="W120" s="86"/>
      <c r="X120" s="86"/>
      <c r="Y120" s="86"/>
      <c r="Z120" s="95"/>
      <c r="AA120" s="88"/>
      <c r="AB120" s="88"/>
      <c r="AC120" s="88"/>
      <c r="AD120" s="88"/>
      <c r="AE120" s="88"/>
      <c r="AF120" s="88"/>
      <c r="AG120" s="88"/>
      <c r="AH120" s="88"/>
      <c r="AI120" s="88"/>
    </row>
    <row r="121" spans="1:35" x14ac:dyDescent="0.3">
      <c r="A121" s="88"/>
      <c r="B121" s="111"/>
      <c r="C121" s="112"/>
      <c r="D121" s="112"/>
      <c r="E121" s="88"/>
      <c r="F121" s="88"/>
      <c r="G121" s="88"/>
      <c r="H121" s="88"/>
      <c r="I121" s="88"/>
      <c r="J121" s="88"/>
      <c r="K121" s="88"/>
      <c r="L121" s="88"/>
      <c r="M121" s="88"/>
      <c r="N121" s="88"/>
      <c r="O121" s="88"/>
      <c r="P121" s="88"/>
      <c r="Q121" s="88"/>
      <c r="R121" s="88"/>
      <c r="S121" s="88"/>
      <c r="T121" s="88"/>
      <c r="U121" s="88"/>
      <c r="V121" s="88"/>
      <c r="W121" s="88"/>
      <c r="X121" s="88"/>
      <c r="Y121" s="88"/>
      <c r="Z121" s="96"/>
      <c r="AA121" s="88"/>
      <c r="AB121" s="88"/>
      <c r="AC121" s="88"/>
      <c r="AD121" s="88"/>
      <c r="AE121" s="88"/>
      <c r="AF121" s="88"/>
      <c r="AG121" s="88"/>
      <c r="AH121" s="88"/>
      <c r="AI121" s="88"/>
    </row>
    <row r="122" spans="1:35" ht="32.5" customHeight="1" x14ac:dyDescent="0.3">
      <c r="A122" s="88"/>
      <c r="B122" s="94"/>
      <c r="C122" s="264" t="s">
        <v>51</v>
      </c>
      <c r="D122" s="265"/>
      <c r="E122" s="265"/>
      <c r="F122" s="265"/>
      <c r="G122" s="265"/>
      <c r="H122" s="265"/>
      <c r="I122" s="266"/>
      <c r="J122" s="97"/>
      <c r="K122" s="267" t="s">
        <v>52</v>
      </c>
      <c r="L122" s="267"/>
      <c r="M122" s="267"/>
      <c r="N122" s="267"/>
      <c r="O122" s="267"/>
      <c r="P122" s="267"/>
      <c r="Q122" s="267"/>
      <c r="R122" s="97"/>
      <c r="S122" s="267" t="s">
        <v>53</v>
      </c>
      <c r="T122" s="267"/>
      <c r="U122" s="267"/>
      <c r="V122" s="267"/>
      <c r="W122" s="267"/>
      <c r="X122" s="267"/>
      <c r="Y122" s="267"/>
      <c r="Z122" s="96"/>
      <c r="AA122" s="88"/>
      <c r="AB122" s="88"/>
      <c r="AC122" s="88"/>
      <c r="AD122" s="88"/>
      <c r="AE122" s="88"/>
      <c r="AF122" s="88"/>
      <c r="AG122" s="88"/>
      <c r="AH122" s="88"/>
      <c r="AI122" s="88"/>
    </row>
    <row r="123" spans="1:35" x14ac:dyDescent="0.3">
      <c r="A123" s="88"/>
      <c r="B123" s="94"/>
      <c r="C123" s="255"/>
      <c r="D123" s="255"/>
      <c r="E123" s="255"/>
      <c r="F123" s="255"/>
      <c r="G123" s="255"/>
      <c r="H123" s="255"/>
      <c r="I123" s="255"/>
      <c r="J123" s="88"/>
      <c r="K123" s="255"/>
      <c r="L123" s="255"/>
      <c r="M123" s="255"/>
      <c r="N123" s="255"/>
      <c r="O123" s="255"/>
      <c r="P123" s="255"/>
      <c r="Q123" s="255"/>
      <c r="R123" s="88"/>
      <c r="S123" s="255"/>
      <c r="T123" s="255"/>
      <c r="U123" s="255"/>
      <c r="V123" s="255"/>
      <c r="W123" s="255"/>
      <c r="X123" s="255"/>
      <c r="Y123" s="255"/>
      <c r="Z123" s="96"/>
      <c r="AA123" s="88"/>
      <c r="AB123" s="88"/>
      <c r="AC123" s="88"/>
      <c r="AD123" s="88"/>
      <c r="AE123" s="88"/>
      <c r="AF123" s="88"/>
      <c r="AG123" s="88"/>
      <c r="AH123" s="88"/>
      <c r="AI123" s="88"/>
    </row>
    <row r="124" spans="1:35" x14ac:dyDescent="0.3">
      <c r="A124" s="88"/>
      <c r="B124" s="94"/>
      <c r="C124" s="255"/>
      <c r="D124" s="255"/>
      <c r="E124" s="255"/>
      <c r="F124" s="255"/>
      <c r="G124" s="255"/>
      <c r="H124" s="255"/>
      <c r="I124" s="255"/>
      <c r="J124" s="88"/>
      <c r="K124" s="255"/>
      <c r="L124" s="255"/>
      <c r="M124" s="255"/>
      <c r="N124" s="255"/>
      <c r="O124" s="255"/>
      <c r="P124" s="255"/>
      <c r="Q124" s="255"/>
      <c r="R124" s="88"/>
      <c r="S124" s="255"/>
      <c r="T124" s="255"/>
      <c r="U124" s="255"/>
      <c r="V124" s="255"/>
      <c r="W124" s="255"/>
      <c r="X124" s="255"/>
      <c r="Y124" s="255"/>
      <c r="Z124" s="96"/>
      <c r="AA124" s="88"/>
      <c r="AB124" s="88"/>
      <c r="AC124" s="88"/>
      <c r="AD124" s="88"/>
      <c r="AE124" s="88"/>
      <c r="AF124" s="88"/>
      <c r="AG124" s="88"/>
      <c r="AH124" s="88"/>
      <c r="AI124" s="88"/>
    </row>
    <row r="125" spans="1:35" x14ac:dyDescent="0.3">
      <c r="A125" s="88"/>
      <c r="B125" s="94"/>
      <c r="C125" s="255"/>
      <c r="D125" s="255"/>
      <c r="E125" s="255"/>
      <c r="F125" s="255"/>
      <c r="G125" s="255"/>
      <c r="H125" s="255"/>
      <c r="I125" s="255"/>
      <c r="J125" s="88"/>
      <c r="K125" s="255"/>
      <c r="L125" s="255"/>
      <c r="M125" s="255"/>
      <c r="N125" s="255"/>
      <c r="O125" s="255"/>
      <c r="P125" s="255"/>
      <c r="Q125" s="255"/>
      <c r="R125" s="88"/>
      <c r="S125" s="255"/>
      <c r="T125" s="255"/>
      <c r="U125" s="255"/>
      <c r="V125" s="255"/>
      <c r="W125" s="255"/>
      <c r="X125" s="255"/>
      <c r="Y125" s="255"/>
      <c r="Z125" s="96"/>
      <c r="AA125" s="88"/>
      <c r="AB125" s="88"/>
      <c r="AC125" s="88"/>
      <c r="AD125" s="88"/>
      <c r="AE125" s="88"/>
      <c r="AF125" s="88"/>
      <c r="AG125" s="88"/>
      <c r="AH125" s="88"/>
      <c r="AI125" s="88"/>
    </row>
    <row r="126" spans="1:35" x14ac:dyDescent="0.3">
      <c r="A126" s="88"/>
      <c r="B126" s="94"/>
      <c r="C126" s="255"/>
      <c r="D126" s="255"/>
      <c r="E126" s="255"/>
      <c r="F126" s="255"/>
      <c r="G126" s="255"/>
      <c r="H126" s="255"/>
      <c r="I126" s="255"/>
      <c r="J126" s="88"/>
      <c r="K126" s="255"/>
      <c r="L126" s="255"/>
      <c r="M126" s="255"/>
      <c r="N126" s="255"/>
      <c r="O126" s="255"/>
      <c r="P126" s="255"/>
      <c r="Q126" s="255"/>
      <c r="R126" s="88"/>
      <c r="S126" s="255"/>
      <c r="T126" s="255"/>
      <c r="U126" s="255"/>
      <c r="V126" s="255"/>
      <c r="W126" s="255"/>
      <c r="X126" s="255"/>
      <c r="Y126" s="255"/>
      <c r="Z126" s="96"/>
      <c r="AA126" s="88"/>
      <c r="AB126" s="88"/>
      <c r="AC126" s="88"/>
      <c r="AD126" s="88"/>
      <c r="AE126" s="88"/>
      <c r="AF126" s="88"/>
      <c r="AG126" s="88"/>
      <c r="AH126" s="88"/>
      <c r="AI126" s="88"/>
    </row>
    <row r="127" spans="1:35" x14ac:dyDescent="0.3">
      <c r="A127" s="88"/>
      <c r="B127" s="94"/>
      <c r="C127" s="255"/>
      <c r="D127" s="255"/>
      <c r="E127" s="255"/>
      <c r="F127" s="255"/>
      <c r="G127" s="255"/>
      <c r="H127" s="255"/>
      <c r="I127" s="255"/>
      <c r="J127" s="88"/>
      <c r="K127" s="255"/>
      <c r="L127" s="255"/>
      <c r="M127" s="255"/>
      <c r="N127" s="255"/>
      <c r="O127" s="255"/>
      <c r="P127" s="255"/>
      <c r="Q127" s="255"/>
      <c r="R127" s="88"/>
      <c r="S127" s="255"/>
      <c r="T127" s="255"/>
      <c r="U127" s="255"/>
      <c r="V127" s="255"/>
      <c r="W127" s="255"/>
      <c r="X127" s="255"/>
      <c r="Y127" s="255"/>
      <c r="Z127" s="96"/>
      <c r="AA127" s="88"/>
      <c r="AB127" s="88"/>
      <c r="AC127" s="88"/>
      <c r="AD127" s="88"/>
      <c r="AE127" s="88"/>
      <c r="AF127" s="88"/>
      <c r="AG127" s="88"/>
      <c r="AH127" s="88"/>
      <c r="AI127" s="88"/>
    </row>
    <row r="128" spans="1:35" x14ac:dyDescent="0.3">
      <c r="A128" s="88"/>
      <c r="B128" s="94"/>
      <c r="C128" s="255"/>
      <c r="D128" s="255"/>
      <c r="E128" s="255"/>
      <c r="F128" s="255"/>
      <c r="G128" s="255"/>
      <c r="H128" s="255"/>
      <c r="I128" s="255"/>
      <c r="J128" s="88"/>
      <c r="K128" s="255"/>
      <c r="L128" s="255"/>
      <c r="M128" s="255"/>
      <c r="N128" s="255"/>
      <c r="O128" s="255"/>
      <c r="P128" s="255"/>
      <c r="Q128" s="255"/>
      <c r="R128" s="88"/>
      <c r="S128" s="255"/>
      <c r="T128" s="255"/>
      <c r="U128" s="255"/>
      <c r="V128" s="255"/>
      <c r="W128" s="255"/>
      <c r="X128" s="255"/>
      <c r="Y128" s="255"/>
      <c r="Z128" s="96"/>
      <c r="AA128" s="88"/>
      <c r="AB128" s="88"/>
      <c r="AC128" s="88"/>
      <c r="AD128" s="88"/>
      <c r="AE128" s="88"/>
      <c r="AF128" s="88"/>
      <c r="AG128" s="88"/>
      <c r="AH128" s="88"/>
      <c r="AI128" s="88"/>
    </row>
    <row r="129" spans="1:35" x14ac:dyDescent="0.3">
      <c r="A129" s="88"/>
      <c r="B129" s="94"/>
      <c r="C129" s="255"/>
      <c r="D129" s="255"/>
      <c r="E129" s="255"/>
      <c r="F129" s="255"/>
      <c r="G129" s="255"/>
      <c r="H129" s="255"/>
      <c r="I129" s="255"/>
      <c r="J129" s="88"/>
      <c r="K129" s="255"/>
      <c r="L129" s="255"/>
      <c r="M129" s="255"/>
      <c r="N129" s="255"/>
      <c r="O129" s="255"/>
      <c r="P129" s="255"/>
      <c r="Q129" s="255"/>
      <c r="R129" s="88"/>
      <c r="S129" s="255"/>
      <c r="T129" s="255"/>
      <c r="U129" s="255"/>
      <c r="V129" s="255"/>
      <c r="W129" s="255"/>
      <c r="X129" s="255"/>
      <c r="Y129" s="255"/>
      <c r="Z129" s="96"/>
      <c r="AA129" s="88"/>
      <c r="AB129" s="88"/>
      <c r="AC129" s="88"/>
      <c r="AD129" s="88"/>
      <c r="AE129" s="88"/>
      <c r="AF129" s="88"/>
      <c r="AG129" s="88"/>
      <c r="AH129" s="88"/>
      <c r="AI129" s="88"/>
    </row>
    <row r="130" spans="1:35" x14ac:dyDescent="0.3">
      <c r="A130" s="88"/>
      <c r="B130" s="94"/>
      <c r="C130" s="255"/>
      <c r="D130" s="255"/>
      <c r="E130" s="255"/>
      <c r="F130" s="255"/>
      <c r="G130" s="255"/>
      <c r="H130" s="255"/>
      <c r="I130" s="255"/>
      <c r="J130" s="88"/>
      <c r="K130" s="255"/>
      <c r="L130" s="255"/>
      <c r="M130" s="255"/>
      <c r="N130" s="255"/>
      <c r="O130" s="255"/>
      <c r="P130" s="255"/>
      <c r="Q130" s="255"/>
      <c r="R130" s="88"/>
      <c r="S130" s="255"/>
      <c r="T130" s="255"/>
      <c r="U130" s="255"/>
      <c r="V130" s="255"/>
      <c r="W130" s="255"/>
      <c r="X130" s="255"/>
      <c r="Y130" s="255"/>
      <c r="Z130" s="96"/>
      <c r="AA130" s="88"/>
      <c r="AB130" s="88"/>
      <c r="AC130" s="88"/>
      <c r="AD130" s="88"/>
      <c r="AE130" s="88"/>
      <c r="AF130" s="88"/>
      <c r="AG130" s="88"/>
      <c r="AH130" s="88"/>
      <c r="AI130" s="88"/>
    </row>
    <row r="131" spans="1:35" x14ac:dyDescent="0.3">
      <c r="A131" s="88"/>
      <c r="B131" s="94"/>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96"/>
      <c r="AA131" s="88"/>
      <c r="AB131" s="88"/>
      <c r="AC131" s="88"/>
      <c r="AD131" s="88"/>
      <c r="AE131" s="88"/>
      <c r="AF131" s="88"/>
      <c r="AG131" s="88"/>
      <c r="AH131" s="88"/>
      <c r="AI131" s="88"/>
    </row>
    <row r="132" spans="1:35" ht="14.5" thickBot="1" x14ac:dyDescent="0.35">
      <c r="A132" s="88"/>
      <c r="B132" s="98"/>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100"/>
      <c r="AA132" s="88"/>
      <c r="AB132" s="88"/>
      <c r="AC132" s="88"/>
      <c r="AD132" s="88"/>
      <c r="AE132" s="88"/>
      <c r="AF132" s="88"/>
      <c r="AG132" s="88"/>
      <c r="AH132" s="88"/>
      <c r="AI132" s="88"/>
    </row>
    <row r="133" spans="1:35" x14ac:dyDescent="0.3">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row>
    <row r="134" spans="1:35" ht="14.5" thickBot="1" x14ac:dyDescent="0.35">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row>
    <row r="135" spans="1:35" ht="20" x14ac:dyDescent="0.4">
      <c r="A135" s="88"/>
      <c r="B135" s="109" t="s">
        <v>63</v>
      </c>
      <c r="C135" s="110"/>
      <c r="D135" s="110"/>
      <c r="E135" s="92"/>
      <c r="F135" s="92"/>
      <c r="G135" s="92"/>
      <c r="H135" s="92"/>
      <c r="I135" s="92"/>
      <c r="J135" s="92"/>
      <c r="K135" s="92"/>
      <c r="L135" s="92"/>
      <c r="M135" s="92"/>
      <c r="N135" s="92"/>
      <c r="O135" s="92"/>
      <c r="P135" s="92"/>
      <c r="Q135" s="92"/>
      <c r="R135" s="92"/>
      <c r="S135" s="92"/>
      <c r="T135" s="92"/>
      <c r="U135" s="92"/>
      <c r="V135" s="92"/>
      <c r="W135" s="92"/>
      <c r="X135" s="92"/>
      <c r="Y135" s="92"/>
      <c r="Z135" s="93"/>
      <c r="AA135" s="88"/>
      <c r="AB135" s="88"/>
      <c r="AC135" s="88"/>
      <c r="AD135" s="88"/>
      <c r="AE135" s="88"/>
      <c r="AF135" s="88"/>
      <c r="AG135" s="88"/>
      <c r="AH135" s="88"/>
      <c r="AI135" s="88"/>
    </row>
    <row r="136" spans="1:35" x14ac:dyDescent="0.3">
      <c r="A136" s="88"/>
      <c r="B136" s="111"/>
      <c r="C136" s="105"/>
      <c r="D136" s="105"/>
      <c r="E136" s="86"/>
      <c r="F136" s="86"/>
      <c r="G136" s="86"/>
      <c r="H136" s="86"/>
      <c r="I136" s="86"/>
      <c r="J136" s="86"/>
      <c r="K136" s="86"/>
      <c r="L136" s="86"/>
      <c r="M136" s="86"/>
      <c r="N136" s="86"/>
      <c r="O136" s="86"/>
      <c r="P136" s="86"/>
      <c r="Q136" s="86"/>
      <c r="R136" s="86"/>
      <c r="S136" s="86"/>
      <c r="T136" s="86"/>
      <c r="U136" s="86"/>
      <c r="V136" s="86"/>
      <c r="W136" s="86"/>
      <c r="X136" s="86"/>
      <c r="Y136" s="86"/>
      <c r="Z136" s="95"/>
      <c r="AA136" s="88"/>
      <c r="AB136" s="88"/>
      <c r="AC136" s="88"/>
      <c r="AD136" s="88"/>
      <c r="AE136" s="88"/>
      <c r="AF136" s="88"/>
      <c r="AG136" s="88"/>
      <c r="AH136" s="88"/>
      <c r="AI136" s="88"/>
    </row>
    <row r="137" spans="1:35" x14ac:dyDescent="0.3">
      <c r="A137" s="88"/>
      <c r="B137" s="111"/>
      <c r="C137" s="256" t="s">
        <v>54</v>
      </c>
      <c r="D137" s="256"/>
      <c r="E137" s="257"/>
      <c r="F137" s="269"/>
      <c r="G137" s="269"/>
      <c r="H137" s="269"/>
      <c r="I137" s="269"/>
      <c r="J137" s="269"/>
      <c r="K137" s="269"/>
      <c r="L137" s="269"/>
      <c r="M137" s="269"/>
      <c r="N137" s="269"/>
      <c r="O137" s="269"/>
      <c r="P137" s="269"/>
      <c r="Q137" s="269"/>
      <c r="R137" s="269"/>
      <c r="S137" s="269"/>
      <c r="T137" s="269"/>
      <c r="U137" s="269"/>
      <c r="V137" s="269"/>
      <c r="W137" s="269"/>
      <c r="X137" s="269"/>
      <c r="Y137" s="258"/>
      <c r="Z137" s="95"/>
      <c r="AA137" s="88"/>
      <c r="AB137" s="88"/>
      <c r="AC137" s="88"/>
      <c r="AD137" s="88"/>
      <c r="AE137" s="88"/>
      <c r="AF137" s="88"/>
      <c r="AG137" s="88"/>
      <c r="AH137" s="88"/>
      <c r="AI137" s="88"/>
    </row>
    <row r="138" spans="1:35" x14ac:dyDescent="0.3">
      <c r="A138" s="88"/>
      <c r="B138" s="111"/>
      <c r="C138" s="105"/>
      <c r="D138" s="105"/>
      <c r="E138" s="86"/>
      <c r="F138" s="86"/>
      <c r="G138" s="86"/>
      <c r="H138" s="86"/>
      <c r="I138" s="86"/>
      <c r="J138" s="86"/>
      <c r="K138" s="86"/>
      <c r="L138" s="86"/>
      <c r="M138" s="86"/>
      <c r="N138" s="86"/>
      <c r="O138" s="86"/>
      <c r="P138" s="86"/>
      <c r="Q138" s="86"/>
      <c r="R138" s="86"/>
      <c r="S138" s="86"/>
      <c r="T138" s="86"/>
      <c r="U138" s="86"/>
      <c r="V138" s="86"/>
      <c r="W138" s="86"/>
      <c r="X138" s="86"/>
      <c r="Y138" s="86"/>
      <c r="Z138" s="95"/>
      <c r="AA138" s="88"/>
      <c r="AB138" s="88"/>
      <c r="AC138" s="88"/>
      <c r="AD138" s="88"/>
      <c r="AE138" s="88"/>
      <c r="AF138" s="88"/>
      <c r="AG138" s="88"/>
      <c r="AH138" s="88"/>
      <c r="AI138" s="88"/>
    </row>
    <row r="139" spans="1:35" x14ac:dyDescent="0.3">
      <c r="A139" s="88"/>
      <c r="B139" s="111"/>
      <c r="C139" s="106" t="s">
        <v>55</v>
      </c>
      <c r="D139" s="106"/>
      <c r="E139" s="257"/>
      <c r="F139" s="258"/>
      <c r="G139" s="87"/>
      <c r="H139" s="88"/>
      <c r="J139" s="259" t="s">
        <v>56</v>
      </c>
      <c r="K139" s="259"/>
      <c r="L139" s="268"/>
      <c r="M139" s="268"/>
      <c r="N139" s="86"/>
      <c r="O139" s="86"/>
      <c r="P139" s="86"/>
      <c r="Q139" s="86"/>
      <c r="R139" s="86"/>
      <c r="S139" s="86"/>
      <c r="T139" s="86"/>
      <c r="U139" s="86"/>
      <c r="V139" s="86"/>
      <c r="W139" s="86"/>
      <c r="X139" s="86"/>
      <c r="Y139" s="86"/>
      <c r="Z139" s="95"/>
      <c r="AA139" s="88"/>
      <c r="AB139" s="88"/>
      <c r="AC139" s="88"/>
      <c r="AD139" s="88"/>
      <c r="AE139" s="88"/>
      <c r="AF139" s="88"/>
      <c r="AG139" s="88"/>
      <c r="AH139" s="88"/>
      <c r="AI139" s="88"/>
    </row>
    <row r="140" spans="1:35" x14ac:dyDescent="0.3">
      <c r="A140" s="88"/>
      <c r="B140" s="111"/>
      <c r="C140" s="105"/>
      <c r="D140" s="105"/>
      <c r="E140" s="86"/>
      <c r="F140" s="86"/>
      <c r="G140" s="86"/>
      <c r="H140" s="86"/>
      <c r="I140" s="86"/>
      <c r="J140" s="86"/>
      <c r="K140" s="86"/>
      <c r="L140" s="86"/>
      <c r="M140" s="86"/>
      <c r="N140" s="86"/>
      <c r="O140" s="86"/>
      <c r="P140" s="86"/>
      <c r="Q140" s="86"/>
      <c r="R140" s="86"/>
      <c r="S140" s="86"/>
      <c r="T140" s="86"/>
      <c r="U140" s="86"/>
      <c r="V140" s="86"/>
      <c r="W140" s="86"/>
      <c r="X140" s="86"/>
      <c r="Y140" s="86"/>
      <c r="Z140" s="95"/>
      <c r="AA140" s="88"/>
      <c r="AB140" s="88"/>
      <c r="AC140" s="88"/>
      <c r="AD140" s="88"/>
      <c r="AE140" s="88"/>
      <c r="AF140" s="88"/>
      <c r="AG140" s="88"/>
      <c r="AH140" s="88"/>
      <c r="AI140" s="88"/>
    </row>
    <row r="141" spans="1:35" x14ac:dyDescent="0.3">
      <c r="A141" s="88"/>
      <c r="B141" s="111"/>
      <c r="C141" s="106" t="s">
        <v>20</v>
      </c>
      <c r="D141" s="106"/>
      <c r="E141" s="257"/>
      <c r="F141" s="258"/>
      <c r="G141" s="86"/>
      <c r="H141" s="86"/>
      <c r="I141" s="86"/>
      <c r="J141" s="86"/>
      <c r="K141" s="86"/>
      <c r="L141" s="86"/>
      <c r="M141" s="86"/>
      <c r="N141" s="86"/>
      <c r="O141" s="86"/>
      <c r="P141" s="86"/>
      <c r="Q141" s="86"/>
      <c r="R141" s="86"/>
      <c r="S141" s="86"/>
      <c r="T141" s="86"/>
      <c r="U141" s="86"/>
      <c r="V141" s="86"/>
      <c r="W141" s="86"/>
      <c r="X141" s="86"/>
      <c r="Y141" s="86"/>
      <c r="Z141" s="95"/>
      <c r="AA141" s="88"/>
      <c r="AB141" s="88"/>
      <c r="AC141" s="88"/>
      <c r="AD141" s="88"/>
      <c r="AE141" s="88"/>
      <c r="AF141" s="88"/>
      <c r="AG141" s="88"/>
      <c r="AH141" s="88"/>
      <c r="AI141" s="88"/>
    </row>
    <row r="142" spans="1:35" x14ac:dyDescent="0.3">
      <c r="A142" s="88"/>
      <c r="B142" s="111"/>
      <c r="C142" s="105"/>
      <c r="D142" s="105"/>
      <c r="E142" s="260" t="s">
        <v>57</v>
      </c>
      <c r="F142" s="260"/>
      <c r="G142" s="260"/>
      <c r="H142" s="260"/>
      <c r="I142" s="260"/>
      <c r="J142" s="86"/>
      <c r="K142" s="86"/>
      <c r="L142" s="86"/>
      <c r="M142" s="86"/>
      <c r="N142" s="86"/>
      <c r="O142" s="86"/>
      <c r="P142" s="86"/>
      <c r="Q142" s="86"/>
      <c r="R142" s="86"/>
      <c r="S142" s="86"/>
      <c r="T142" s="86"/>
      <c r="U142" s="86"/>
      <c r="V142" s="86"/>
      <c r="W142" s="86"/>
      <c r="X142" s="86"/>
      <c r="Y142" s="86"/>
      <c r="Z142" s="95"/>
      <c r="AA142" s="88"/>
      <c r="AB142" s="88"/>
      <c r="AC142" s="88"/>
      <c r="AD142" s="88"/>
      <c r="AE142" s="88"/>
      <c r="AF142" s="88"/>
      <c r="AG142" s="88"/>
      <c r="AH142" s="88"/>
      <c r="AI142" s="88"/>
    </row>
    <row r="143" spans="1:35" x14ac:dyDescent="0.3">
      <c r="A143" s="88"/>
      <c r="B143" s="111"/>
      <c r="C143" s="105"/>
      <c r="D143" s="105"/>
      <c r="E143" s="90"/>
      <c r="F143" s="90"/>
      <c r="G143" s="90"/>
      <c r="H143" s="90"/>
      <c r="I143" s="86"/>
      <c r="J143" s="86"/>
      <c r="K143" s="86"/>
      <c r="L143" s="86"/>
      <c r="M143" s="86"/>
      <c r="N143" s="86"/>
      <c r="O143" s="86"/>
      <c r="P143" s="86"/>
      <c r="Q143" s="86"/>
      <c r="R143" s="86"/>
      <c r="S143" s="86"/>
      <c r="T143" s="86"/>
      <c r="U143" s="86"/>
      <c r="V143" s="86"/>
      <c r="W143" s="86"/>
      <c r="X143" s="86"/>
      <c r="Y143" s="86"/>
      <c r="Z143" s="95"/>
      <c r="AA143" s="88"/>
      <c r="AB143" s="88"/>
      <c r="AC143" s="88"/>
      <c r="AD143" s="88"/>
      <c r="AE143" s="88"/>
      <c r="AF143" s="88"/>
      <c r="AG143" s="88"/>
      <c r="AH143" s="88"/>
      <c r="AI143" s="88"/>
    </row>
    <row r="144" spans="1:35" x14ac:dyDescent="0.3">
      <c r="A144" s="88"/>
      <c r="B144" s="111"/>
      <c r="C144" s="106" t="s">
        <v>6</v>
      </c>
      <c r="D144" s="105"/>
      <c r="E144" s="261"/>
      <c r="F144" s="262"/>
      <c r="G144" s="262"/>
      <c r="H144" s="262"/>
      <c r="I144" s="263"/>
      <c r="J144" s="87"/>
      <c r="K144" s="86"/>
      <c r="L144" s="86"/>
      <c r="M144" s="86"/>
      <c r="N144" s="86"/>
      <c r="O144" s="86"/>
      <c r="P144" s="86"/>
      <c r="Q144" s="86"/>
      <c r="R144" s="86"/>
      <c r="S144" s="86"/>
      <c r="T144" s="86"/>
      <c r="U144" s="86"/>
      <c r="V144" s="86"/>
      <c r="W144" s="86"/>
      <c r="X144" s="86"/>
      <c r="Y144" s="86"/>
      <c r="Z144" s="95"/>
      <c r="AA144" s="88"/>
      <c r="AB144" s="88"/>
      <c r="AC144" s="88"/>
      <c r="AD144" s="88"/>
      <c r="AE144" s="88"/>
      <c r="AF144" s="88"/>
      <c r="AG144" s="88"/>
      <c r="AH144" s="88"/>
      <c r="AI144" s="88"/>
    </row>
    <row r="145" spans="1:35" s="88" customFormat="1" x14ac:dyDescent="0.3">
      <c r="B145" s="111"/>
      <c r="C145" s="105"/>
      <c r="D145" s="105"/>
      <c r="E145" s="90"/>
      <c r="F145" s="90"/>
      <c r="G145" s="90"/>
      <c r="H145" s="90"/>
      <c r="I145" s="90"/>
      <c r="J145" s="86"/>
      <c r="K145" s="86"/>
      <c r="L145" s="86"/>
      <c r="M145" s="86"/>
      <c r="N145" s="86"/>
      <c r="O145" s="86"/>
      <c r="P145" s="86"/>
      <c r="Q145" s="86"/>
      <c r="R145" s="86"/>
      <c r="S145" s="86"/>
      <c r="T145" s="86"/>
      <c r="U145" s="86"/>
      <c r="V145" s="86"/>
      <c r="W145" s="86"/>
      <c r="X145" s="86"/>
      <c r="Y145" s="86"/>
      <c r="Z145" s="95"/>
    </row>
    <row r="146" spans="1:35" x14ac:dyDescent="0.3">
      <c r="A146" s="88"/>
      <c r="B146" s="111"/>
      <c r="C146" s="105" t="s">
        <v>106</v>
      </c>
      <c r="D146" s="105"/>
      <c r="E146" s="261"/>
      <c r="F146" s="262"/>
      <c r="G146" s="262"/>
      <c r="H146" s="262"/>
      <c r="I146" s="263"/>
      <c r="J146" s="207"/>
      <c r="K146" s="207"/>
      <c r="L146" s="86"/>
      <c r="M146" s="86"/>
      <c r="N146" s="86"/>
      <c r="O146" s="86"/>
      <c r="P146" s="86"/>
      <c r="Q146" s="86"/>
      <c r="R146" s="86"/>
      <c r="S146" s="86"/>
      <c r="T146" s="86"/>
      <c r="U146" s="86"/>
      <c r="V146" s="86"/>
      <c r="W146" s="86"/>
      <c r="X146" s="86"/>
      <c r="Y146" s="86"/>
      <c r="Z146" s="95"/>
      <c r="AA146" s="88"/>
      <c r="AB146" s="88"/>
      <c r="AC146" s="88"/>
      <c r="AD146" s="88"/>
      <c r="AE146" s="88"/>
      <c r="AF146" s="88"/>
      <c r="AG146" s="88"/>
      <c r="AH146" s="88"/>
      <c r="AI146" s="88"/>
    </row>
    <row r="147" spans="1:35" x14ac:dyDescent="0.3">
      <c r="A147" s="88"/>
      <c r="B147" s="111"/>
      <c r="C147" s="112"/>
      <c r="D147" s="112"/>
      <c r="E147" s="88"/>
      <c r="F147" s="88"/>
      <c r="G147" s="88"/>
      <c r="H147" s="88"/>
      <c r="I147" s="88"/>
      <c r="J147" s="88"/>
      <c r="K147" s="88"/>
      <c r="L147" s="88"/>
      <c r="M147" s="88"/>
      <c r="N147" s="88"/>
      <c r="O147" s="88"/>
      <c r="P147" s="88"/>
      <c r="Q147" s="88"/>
      <c r="R147" s="88"/>
      <c r="S147" s="88"/>
      <c r="T147" s="88"/>
      <c r="U147" s="88"/>
      <c r="V147" s="88"/>
      <c r="W147" s="88"/>
      <c r="X147" s="88"/>
      <c r="Y147" s="88"/>
      <c r="Z147" s="96"/>
      <c r="AA147" s="88"/>
      <c r="AB147" s="88"/>
      <c r="AC147" s="88"/>
      <c r="AD147" s="88"/>
      <c r="AE147" s="88"/>
      <c r="AF147" s="88"/>
      <c r="AG147" s="88"/>
      <c r="AH147" s="88"/>
      <c r="AI147" s="88"/>
    </row>
    <row r="148" spans="1:35" ht="32.5" customHeight="1" x14ac:dyDescent="0.3">
      <c r="A148" s="88"/>
      <c r="B148" s="94"/>
      <c r="C148" s="264" t="s">
        <v>51</v>
      </c>
      <c r="D148" s="265"/>
      <c r="E148" s="265"/>
      <c r="F148" s="265"/>
      <c r="G148" s="265"/>
      <c r="H148" s="265"/>
      <c r="I148" s="266"/>
      <c r="J148" s="97"/>
      <c r="K148" s="267" t="s">
        <v>52</v>
      </c>
      <c r="L148" s="267"/>
      <c r="M148" s="267"/>
      <c r="N148" s="267"/>
      <c r="O148" s="267"/>
      <c r="P148" s="267"/>
      <c r="Q148" s="267"/>
      <c r="R148" s="97"/>
      <c r="S148" s="267" t="s">
        <v>53</v>
      </c>
      <c r="T148" s="267"/>
      <c r="U148" s="267"/>
      <c r="V148" s="267"/>
      <c r="W148" s="267"/>
      <c r="X148" s="267"/>
      <c r="Y148" s="267"/>
      <c r="Z148" s="96"/>
      <c r="AA148" s="88"/>
      <c r="AB148" s="88"/>
      <c r="AC148" s="88"/>
      <c r="AD148" s="88"/>
      <c r="AE148" s="88"/>
      <c r="AF148" s="88"/>
      <c r="AG148" s="88"/>
      <c r="AH148" s="88"/>
      <c r="AI148" s="88"/>
    </row>
    <row r="149" spans="1:35" x14ac:dyDescent="0.3">
      <c r="A149" s="88"/>
      <c r="B149" s="94"/>
      <c r="C149" s="255"/>
      <c r="D149" s="255"/>
      <c r="E149" s="255"/>
      <c r="F149" s="255"/>
      <c r="G149" s="255"/>
      <c r="H149" s="255"/>
      <c r="I149" s="255"/>
      <c r="J149" s="88"/>
      <c r="K149" s="255"/>
      <c r="L149" s="255"/>
      <c r="M149" s="255"/>
      <c r="N149" s="255"/>
      <c r="O149" s="255"/>
      <c r="P149" s="255"/>
      <c r="Q149" s="255"/>
      <c r="R149" s="88"/>
      <c r="S149" s="255"/>
      <c r="T149" s="255"/>
      <c r="U149" s="255"/>
      <c r="V149" s="255"/>
      <c r="W149" s="255"/>
      <c r="X149" s="255"/>
      <c r="Y149" s="255"/>
      <c r="Z149" s="96"/>
      <c r="AA149" s="88"/>
      <c r="AB149" s="88"/>
      <c r="AC149" s="88"/>
      <c r="AD149" s="88"/>
      <c r="AE149" s="88"/>
      <c r="AF149" s="88"/>
      <c r="AG149" s="88"/>
      <c r="AH149" s="88"/>
      <c r="AI149" s="88"/>
    </row>
    <row r="150" spans="1:35" x14ac:dyDescent="0.3">
      <c r="A150" s="88"/>
      <c r="B150" s="94"/>
      <c r="C150" s="255"/>
      <c r="D150" s="255"/>
      <c r="E150" s="255"/>
      <c r="F150" s="255"/>
      <c r="G150" s="255"/>
      <c r="H150" s="255"/>
      <c r="I150" s="255"/>
      <c r="J150" s="88"/>
      <c r="K150" s="255"/>
      <c r="L150" s="255"/>
      <c r="M150" s="255"/>
      <c r="N150" s="255"/>
      <c r="O150" s="255"/>
      <c r="P150" s="255"/>
      <c r="Q150" s="255"/>
      <c r="R150" s="88"/>
      <c r="S150" s="255"/>
      <c r="T150" s="255"/>
      <c r="U150" s="255"/>
      <c r="V150" s="255"/>
      <c r="W150" s="255"/>
      <c r="X150" s="255"/>
      <c r="Y150" s="255"/>
      <c r="Z150" s="96"/>
      <c r="AA150" s="88"/>
      <c r="AB150" s="88"/>
      <c r="AC150" s="88"/>
      <c r="AD150" s="88"/>
      <c r="AE150" s="88"/>
      <c r="AF150" s="88"/>
      <c r="AG150" s="88"/>
      <c r="AH150" s="88"/>
      <c r="AI150" s="88"/>
    </row>
    <row r="151" spans="1:35" x14ac:dyDescent="0.3">
      <c r="A151" s="88"/>
      <c r="B151" s="94"/>
      <c r="C151" s="255"/>
      <c r="D151" s="255"/>
      <c r="E151" s="255"/>
      <c r="F151" s="255"/>
      <c r="G151" s="255"/>
      <c r="H151" s="255"/>
      <c r="I151" s="255"/>
      <c r="J151" s="88"/>
      <c r="K151" s="255"/>
      <c r="L151" s="255"/>
      <c r="M151" s="255"/>
      <c r="N151" s="255"/>
      <c r="O151" s="255"/>
      <c r="P151" s="255"/>
      <c r="Q151" s="255"/>
      <c r="R151" s="88"/>
      <c r="S151" s="255"/>
      <c r="T151" s="255"/>
      <c r="U151" s="255"/>
      <c r="V151" s="255"/>
      <c r="W151" s="255"/>
      <c r="X151" s="255"/>
      <c r="Y151" s="255"/>
      <c r="Z151" s="96"/>
      <c r="AA151" s="88"/>
      <c r="AB151" s="88"/>
      <c r="AC151" s="88"/>
      <c r="AD151" s="88"/>
      <c r="AE151" s="88"/>
      <c r="AF151" s="88"/>
      <c r="AG151" s="88"/>
      <c r="AH151" s="88"/>
      <c r="AI151" s="88"/>
    </row>
    <row r="152" spans="1:35" x14ac:dyDescent="0.3">
      <c r="A152" s="88"/>
      <c r="B152" s="94"/>
      <c r="C152" s="255"/>
      <c r="D152" s="255"/>
      <c r="E152" s="255"/>
      <c r="F152" s="255"/>
      <c r="G152" s="255"/>
      <c r="H152" s="255"/>
      <c r="I152" s="255"/>
      <c r="J152" s="88"/>
      <c r="K152" s="255"/>
      <c r="L152" s="255"/>
      <c r="M152" s="255"/>
      <c r="N152" s="255"/>
      <c r="O152" s="255"/>
      <c r="P152" s="255"/>
      <c r="Q152" s="255"/>
      <c r="R152" s="88"/>
      <c r="S152" s="255"/>
      <c r="T152" s="255"/>
      <c r="U152" s="255"/>
      <c r="V152" s="255"/>
      <c r="W152" s="255"/>
      <c r="X152" s="255"/>
      <c r="Y152" s="255"/>
      <c r="Z152" s="96"/>
      <c r="AA152" s="88"/>
      <c r="AB152" s="88"/>
      <c r="AC152" s="88"/>
      <c r="AD152" s="88"/>
      <c r="AE152" s="88"/>
      <c r="AF152" s="88"/>
      <c r="AG152" s="88"/>
      <c r="AH152" s="88"/>
      <c r="AI152" s="88"/>
    </row>
    <row r="153" spans="1:35" x14ac:dyDescent="0.3">
      <c r="A153" s="88"/>
      <c r="B153" s="94"/>
      <c r="C153" s="255"/>
      <c r="D153" s="255"/>
      <c r="E153" s="255"/>
      <c r="F153" s="255"/>
      <c r="G153" s="255"/>
      <c r="H153" s="255"/>
      <c r="I153" s="255"/>
      <c r="J153" s="88"/>
      <c r="K153" s="255"/>
      <c r="L153" s="255"/>
      <c r="M153" s="255"/>
      <c r="N153" s="255"/>
      <c r="O153" s="255"/>
      <c r="P153" s="255"/>
      <c r="Q153" s="255"/>
      <c r="R153" s="88"/>
      <c r="S153" s="255"/>
      <c r="T153" s="255"/>
      <c r="U153" s="255"/>
      <c r="V153" s="255"/>
      <c r="W153" s="255"/>
      <c r="X153" s="255"/>
      <c r="Y153" s="255"/>
      <c r="Z153" s="96"/>
      <c r="AA153" s="88"/>
      <c r="AB153" s="88"/>
      <c r="AC153" s="88"/>
      <c r="AD153" s="88"/>
      <c r="AE153" s="88"/>
      <c r="AF153" s="88"/>
      <c r="AG153" s="88"/>
      <c r="AH153" s="88"/>
      <c r="AI153" s="88"/>
    </row>
    <row r="154" spans="1:35" x14ac:dyDescent="0.3">
      <c r="A154" s="88"/>
      <c r="B154" s="94"/>
      <c r="C154" s="255"/>
      <c r="D154" s="255"/>
      <c r="E154" s="255"/>
      <c r="F154" s="255"/>
      <c r="G154" s="255"/>
      <c r="H154" s="255"/>
      <c r="I154" s="255"/>
      <c r="J154" s="88"/>
      <c r="K154" s="255"/>
      <c r="L154" s="255"/>
      <c r="M154" s="255"/>
      <c r="N154" s="255"/>
      <c r="O154" s="255"/>
      <c r="P154" s="255"/>
      <c r="Q154" s="255"/>
      <c r="R154" s="88"/>
      <c r="S154" s="255"/>
      <c r="T154" s="255"/>
      <c r="U154" s="255"/>
      <c r="V154" s="255"/>
      <c r="W154" s="255"/>
      <c r="X154" s="255"/>
      <c r="Y154" s="255"/>
      <c r="Z154" s="96"/>
      <c r="AA154" s="88"/>
      <c r="AB154" s="88"/>
      <c r="AC154" s="88"/>
      <c r="AD154" s="88"/>
      <c r="AE154" s="88"/>
      <c r="AF154" s="88"/>
      <c r="AG154" s="88"/>
      <c r="AH154" s="88"/>
      <c r="AI154" s="88"/>
    </row>
    <row r="155" spans="1:35" x14ac:dyDescent="0.3">
      <c r="A155" s="88"/>
      <c r="B155" s="94"/>
      <c r="C155" s="255"/>
      <c r="D155" s="255"/>
      <c r="E155" s="255"/>
      <c r="F155" s="255"/>
      <c r="G155" s="255"/>
      <c r="H155" s="255"/>
      <c r="I155" s="255"/>
      <c r="J155" s="88"/>
      <c r="K155" s="255"/>
      <c r="L155" s="255"/>
      <c r="M155" s="255"/>
      <c r="N155" s="255"/>
      <c r="O155" s="255"/>
      <c r="P155" s="255"/>
      <c r="Q155" s="255"/>
      <c r="R155" s="88"/>
      <c r="S155" s="255"/>
      <c r="T155" s="255"/>
      <c r="U155" s="255"/>
      <c r="V155" s="255"/>
      <c r="W155" s="255"/>
      <c r="X155" s="255"/>
      <c r="Y155" s="255"/>
      <c r="Z155" s="96"/>
      <c r="AA155" s="88"/>
      <c r="AB155" s="88"/>
      <c r="AC155" s="88"/>
      <c r="AD155" s="88"/>
      <c r="AE155" s="88"/>
      <c r="AF155" s="88"/>
      <c r="AG155" s="88"/>
      <c r="AH155" s="88"/>
      <c r="AI155" s="88"/>
    </row>
    <row r="156" spans="1:35" x14ac:dyDescent="0.3">
      <c r="A156" s="88"/>
      <c r="B156" s="94"/>
      <c r="C156" s="255"/>
      <c r="D156" s="255"/>
      <c r="E156" s="255"/>
      <c r="F156" s="255"/>
      <c r="G156" s="255"/>
      <c r="H156" s="255"/>
      <c r="I156" s="255"/>
      <c r="J156" s="88"/>
      <c r="K156" s="255"/>
      <c r="L156" s="255"/>
      <c r="M156" s="255"/>
      <c r="N156" s="255"/>
      <c r="O156" s="255"/>
      <c r="P156" s="255"/>
      <c r="Q156" s="255"/>
      <c r="R156" s="88"/>
      <c r="S156" s="255"/>
      <c r="T156" s="255"/>
      <c r="U156" s="255"/>
      <c r="V156" s="255"/>
      <c r="W156" s="255"/>
      <c r="X156" s="255"/>
      <c r="Y156" s="255"/>
      <c r="Z156" s="96"/>
      <c r="AA156" s="88"/>
      <c r="AB156" s="88"/>
      <c r="AC156" s="88"/>
      <c r="AD156" s="88"/>
      <c r="AE156" s="88"/>
      <c r="AF156" s="88"/>
      <c r="AG156" s="88"/>
      <c r="AH156" s="88"/>
      <c r="AI156" s="88"/>
    </row>
    <row r="157" spans="1:35" x14ac:dyDescent="0.3">
      <c r="A157" s="88"/>
      <c r="B157" s="94"/>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96"/>
      <c r="AA157" s="88"/>
      <c r="AB157" s="88"/>
      <c r="AC157" s="88"/>
      <c r="AD157" s="88"/>
      <c r="AE157" s="88"/>
      <c r="AF157" s="88"/>
      <c r="AG157" s="88"/>
      <c r="AH157" s="88"/>
      <c r="AI157" s="88"/>
    </row>
    <row r="158" spans="1:35" ht="14.5" thickBot="1" x14ac:dyDescent="0.35">
      <c r="A158" s="88"/>
      <c r="B158" s="98"/>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100"/>
      <c r="AA158" s="88"/>
      <c r="AB158" s="88"/>
      <c r="AC158" s="88"/>
      <c r="AD158" s="88"/>
      <c r="AE158" s="88"/>
      <c r="AF158" s="88"/>
      <c r="AG158" s="88"/>
      <c r="AH158" s="88"/>
      <c r="AI158" s="88"/>
    </row>
    <row r="159" spans="1:35" x14ac:dyDescent="0.3">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row>
    <row r="160" spans="1:35" ht="14.5" thickBot="1" x14ac:dyDescent="0.35">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row>
    <row r="161" spans="1:35" ht="20" x14ac:dyDescent="0.4">
      <c r="A161" s="88"/>
      <c r="B161" s="109" t="s">
        <v>64</v>
      </c>
      <c r="C161" s="110"/>
      <c r="D161" s="110"/>
      <c r="E161" s="92"/>
      <c r="F161" s="92"/>
      <c r="G161" s="92"/>
      <c r="H161" s="92"/>
      <c r="I161" s="92"/>
      <c r="J161" s="92"/>
      <c r="K161" s="92"/>
      <c r="L161" s="92"/>
      <c r="M161" s="92"/>
      <c r="N161" s="92"/>
      <c r="O161" s="92"/>
      <c r="P161" s="92"/>
      <c r="Q161" s="92"/>
      <c r="R161" s="92"/>
      <c r="S161" s="92"/>
      <c r="T161" s="92"/>
      <c r="U161" s="92"/>
      <c r="V161" s="92"/>
      <c r="W161" s="92"/>
      <c r="X161" s="92"/>
      <c r="Y161" s="92"/>
      <c r="Z161" s="93"/>
      <c r="AA161" s="88"/>
      <c r="AB161" s="88"/>
      <c r="AC161" s="88"/>
      <c r="AD161" s="88"/>
      <c r="AE161" s="88"/>
      <c r="AF161" s="88"/>
      <c r="AG161" s="88"/>
      <c r="AH161" s="88"/>
      <c r="AI161" s="88"/>
    </row>
    <row r="162" spans="1:35" x14ac:dyDescent="0.3">
      <c r="A162" s="88"/>
      <c r="B162" s="111"/>
      <c r="C162" s="105"/>
      <c r="D162" s="105"/>
      <c r="E162" s="86"/>
      <c r="F162" s="86"/>
      <c r="G162" s="86"/>
      <c r="H162" s="86"/>
      <c r="I162" s="86"/>
      <c r="J162" s="86"/>
      <c r="K162" s="86"/>
      <c r="L162" s="86"/>
      <c r="M162" s="86"/>
      <c r="N162" s="86"/>
      <c r="O162" s="86"/>
      <c r="P162" s="86"/>
      <c r="Q162" s="86"/>
      <c r="R162" s="86"/>
      <c r="S162" s="86"/>
      <c r="T162" s="86"/>
      <c r="U162" s="86"/>
      <c r="V162" s="86"/>
      <c r="W162" s="86"/>
      <c r="X162" s="86"/>
      <c r="Y162" s="86"/>
      <c r="Z162" s="95"/>
      <c r="AA162" s="88"/>
      <c r="AB162" s="88"/>
      <c r="AC162" s="88"/>
      <c r="AD162" s="88"/>
      <c r="AE162" s="88"/>
      <c r="AF162" s="88"/>
      <c r="AG162" s="88"/>
      <c r="AH162" s="88"/>
      <c r="AI162" s="88"/>
    </row>
    <row r="163" spans="1:35" x14ac:dyDescent="0.3">
      <c r="A163" s="88"/>
      <c r="B163" s="111"/>
      <c r="C163" s="256" t="s">
        <v>54</v>
      </c>
      <c r="D163" s="256"/>
      <c r="E163" s="257"/>
      <c r="F163" s="269"/>
      <c r="G163" s="269"/>
      <c r="H163" s="269"/>
      <c r="I163" s="269"/>
      <c r="J163" s="269"/>
      <c r="K163" s="269"/>
      <c r="L163" s="269"/>
      <c r="M163" s="269"/>
      <c r="N163" s="269"/>
      <c r="O163" s="269"/>
      <c r="P163" s="269"/>
      <c r="Q163" s="269"/>
      <c r="R163" s="269"/>
      <c r="S163" s="269"/>
      <c r="T163" s="269"/>
      <c r="U163" s="269"/>
      <c r="V163" s="269"/>
      <c r="W163" s="269"/>
      <c r="X163" s="269"/>
      <c r="Y163" s="258"/>
      <c r="Z163" s="95"/>
      <c r="AA163" s="88"/>
      <c r="AB163" s="88"/>
      <c r="AC163" s="88"/>
      <c r="AD163" s="88"/>
      <c r="AE163" s="88"/>
      <c r="AF163" s="88"/>
      <c r="AG163" s="88"/>
      <c r="AH163" s="88"/>
      <c r="AI163" s="88"/>
    </row>
    <row r="164" spans="1:35" x14ac:dyDescent="0.3">
      <c r="A164" s="88"/>
      <c r="B164" s="111"/>
      <c r="C164" s="105"/>
      <c r="D164" s="105"/>
      <c r="E164" s="86"/>
      <c r="F164" s="86"/>
      <c r="G164" s="86"/>
      <c r="H164" s="86"/>
      <c r="I164" s="86"/>
      <c r="J164" s="86"/>
      <c r="K164" s="86"/>
      <c r="L164" s="86"/>
      <c r="M164" s="86"/>
      <c r="N164" s="86"/>
      <c r="O164" s="86"/>
      <c r="P164" s="86"/>
      <c r="Q164" s="86"/>
      <c r="R164" s="86"/>
      <c r="S164" s="86"/>
      <c r="T164" s="86"/>
      <c r="U164" s="86"/>
      <c r="V164" s="86"/>
      <c r="W164" s="86"/>
      <c r="X164" s="86"/>
      <c r="Y164" s="86"/>
      <c r="Z164" s="95"/>
      <c r="AA164" s="88"/>
      <c r="AB164" s="88"/>
      <c r="AC164" s="88"/>
      <c r="AD164" s="88"/>
      <c r="AE164" s="88"/>
      <c r="AF164" s="88"/>
      <c r="AG164" s="88"/>
      <c r="AH164" s="88"/>
      <c r="AI164" s="88"/>
    </row>
    <row r="165" spans="1:35" x14ac:dyDescent="0.3">
      <c r="A165" s="88"/>
      <c r="B165" s="111"/>
      <c r="C165" s="106" t="s">
        <v>55</v>
      </c>
      <c r="D165" s="106"/>
      <c r="E165" s="257"/>
      <c r="F165" s="258"/>
      <c r="G165" s="87"/>
      <c r="H165" s="88"/>
      <c r="J165" s="259" t="s">
        <v>56</v>
      </c>
      <c r="K165" s="259"/>
      <c r="L165" s="268"/>
      <c r="M165" s="268"/>
      <c r="N165" s="86"/>
      <c r="O165" s="86"/>
      <c r="P165" s="86"/>
      <c r="Q165" s="86"/>
      <c r="R165" s="86"/>
      <c r="S165" s="86"/>
      <c r="T165" s="86"/>
      <c r="U165" s="86"/>
      <c r="V165" s="86"/>
      <c r="W165" s="86"/>
      <c r="X165" s="86"/>
      <c r="Y165" s="86"/>
      <c r="Z165" s="95"/>
      <c r="AA165" s="88"/>
      <c r="AB165" s="88"/>
      <c r="AC165" s="88"/>
      <c r="AD165" s="88"/>
      <c r="AE165" s="88"/>
      <c r="AF165" s="88"/>
      <c r="AG165" s="88"/>
      <c r="AH165" s="88"/>
      <c r="AI165" s="88"/>
    </row>
    <row r="166" spans="1:35" x14ac:dyDescent="0.3">
      <c r="A166" s="88"/>
      <c r="B166" s="111"/>
      <c r="C166" s="105"/>
      <c r="D166" s="105"/>
      <c r="E166" s="86"/>
      <c r="F166" s="86"/>
      <c r="G166" s="86"/>
      <c r="H166" s="86"/>
      <c r="I166" s="86"/>
      <c r="J166" s="86"/>
      <c r="K166" s="86"/>
      <c r="L166" s="86"/>
      <c r="M166" s="86"/>
      <c r="N166" s="86"/>
      <c r="O166" s="86"/>
      <c r="P166" s="86"/>
      <c r="Q166" s="86"/>
      <c r="R166" s="86"/>
      <c r="S166" s="86"/>
      <c r="T166" s="86"/>
      <c r="U166" s="86"/>
      <c r="V166" s="86"/>
      <c r="W166" s="86"/>
      <c r="X166" s="86"/>
      <c r="Y166" s="86"/>
      <c r="Z166" s="95"/>
      <c r="AA166" s="88"/>
      <c r="AB166" s="88"/>
      <c r="AC166" s="88"/>
      <c r="AD166" s="88"/>
      <c r="AE166" s="88"/>
      <c r="AF166" s="88"/>
      <c r="AG166" s="88"/>
      <c r="AH166" s="88"/>
      <c r="AI166" s="88"/>
    </row>
    <row r="167" spans="1:35" x14ac:dyDescent="0.3">
      <c r="A167" s="88"/>
      <c r="B167" s="111"/>
      <c r="C167" s="106" t="s">
        <v>20</v>
      </c>
      <c r="D167" s="106"/>
      <c r="E167" s="257"/>
      <c r="F167" s="258"/>
      <c r="G167" s="86"/>
      <c r="H167" s="86"/>
      <c r="I167" s="86"/>
      <c r="J167" s="86"/>
      <c r="K167" s="86"/>
      <c r="L167" s="86"/>
      <c r="M167" s="86"/>
      <c r="N167" s="86"/>
      <c r="O167" s="86"/>
      <c r="P167" s="86"/>
      <c r="Q167" s="86"/>
      <c r="R167" s="86"/>
      <c r="S167" s="86"/>
      <c r="T167" s="86"/>
      <c r="U167" s="86"/>
      <c r="V167" s="86"/>
      <c r="W167" s="86"/>
      <c r="X167" s="86"/>
      <c r="Y167" s="86"/>
      <c r="Z167" s="95"/>
      <c r="AA167" s="88"/>
      <c r="AB167" s="88"/>
      <c r="AC167" s="88"/>
      <c r="AD167" s="88"/>
      <c r="AE167" s="88"/>
      <c r="AF167" s="88"/>
      <c r="AG167" s="88"/>
      <c r="AH167" s="88"/>
      <c r="AI167" s="88"/>
    </row>
    <row r="168" spans="1:35" x14ac:dyDescent="0.3">
      <c r="A168" s="88"/>
      <c r="B168" s="111"/>
      <c r="C168" s="105"/>
      <c r="D168" s="105"/>
      <c r="E168" s="260" t="s">
        <v>57</v>
      </c>
      <c r="F168" s="260"/>
      <c r="G168" s="260"/>
      <c r="H168" s="260"/>
      <c r="I168" s="260"/>
      <c r="J168" s="86"/>
      <c r="K168" s="86"/>
      <c r="L168" s="86"/>
      <c r="M168" s="86"/>
      <c r="N168" s="86"/>
      <c r="O168" s="86"/>
      <c r="P168" s="86"/>
      <c r="Q168" s="86"/>
      <c r="R168" s="86"/>
      <c r="S168" s="86"/>
      <c r="T168" s="86"/>
      <c r="U168" s="86"/>
      <c r="V168" s="86"/>
      <c r="W168" s="86"/>
      <c r="X168" s="86"/>
      <c r="Y168" s="86"/>
      <c r="Z168" s="95"/>
      <c r="AA168" s="88"/>
      <c r="AB168" s="88"/>
      <c r="AC168" s="88"/>
      <c r="AD168" s="88"/>
      <c r="AE168" s="88"/>
      <c r="AF168" s="88"/>
      <c r="AG168" s="88"/>
      <c r="AH168" s="88"/>
      <c r="AI168" s="88"/>
    </row>
    <row r="169" spans="1:35" x14ac:dyDescent="0.3">
      <c r="A169" s="88"/>
      <c r="B169" s="111"/>
      <c r="C169" s="105"/>
      <c r="D169" s="105"/>
      <c r="E169" s="90"/>
      <c r="F169" s="90"/>
      <c r="G169" s="90"/>
      <c r="H169" s="90"/>
      <c r="I169" s="86"/>
      <c r="J169" s="86"/>
      <c r="K169" s="86"/>
      <c r="L169" s="86"/>
      <c r="M169" s="86"/>
      <c r="N169" s="86"/>
      <c r="O169" s="86"/>
      <c r="P169" s="86"/>
      <c r="Q169" s="86"/>
      <c r="R169" s="86"/>
      <c r="S169" s="86"/>
      <c r="T169" s="86"/>
      <c r="U169" s="86"/>
      <c r="V169" s="86"/>
      <c r="W169" s="86"/>
      <c r="X169" s="86"/>
      <c r="Y169" s="86"/>
      <c r="Z169" s="95"/>
      <c r="AA169" s="88"/>
      <c r="AB169" s="88"/>
      <c r="AC169" s="88"/>
      <c r="AD169" s="88"/>
      <c r="AE169" s="88"/>
      <c r="AF169" s="88"/>
      <c r="AG169" s="88"/>
      <c r="AH169" s="88"/>
      <c r="AI169" s="88"/>
    </row>
    <row r="170" spans="1:35" x14ac:dyDescent="0.3">
      <c r="A170" s="88"/>
      <c r="B170" s="111"/>
      <c r="C170" s="106" t="s">
        <v>6</v>
      </c>
      <c r="D170" s="105"/>
      <c r="E170" s="261"/>
      <c r="F170" s="262"/>
      <c r="G170" s="262"/>
      <c r="H170" s="262"/>
      <c r="I170" s="263"/>
      <c r="J170" s="87"/>
      <c r="K170" s="86"/>
      <c r="L170" s="86"/>
      <c r="M170" s="86"/>
      <c r="N170" s="86"/>
      <c r="O170" s="86"/>
      <c r="P170" s="86"/>
      <c r="Q170" s="86"/>
      <c r="R170" s="86"/>
      <c r="S170" s="86"/>
      <c r="T170" s="86"/>
      <c r="U170" s="86"/>
      <c r="V170" s="86"/>
      <c r="W170" s="86"/>
      <c r="X170" s="86"/>
      <c r="Y170" s="86"/>
      <c r="Z170" s="95"/>
      <c r="AA170" s="88"/>
      <c r="AB170" s="88"/>
      <c r="AC170" s="88"/>
      <c r="AD170" s="88"/>
      <c r="AE170" s="88"/>
      <c r="AF170" s="88"/>
      <c r="AG170" s="88"/>
      <c r="AH170" s="88"/>
      <c r="AI170" s="88"/>
    </row>
    <row r="171" spans="1:35" s="88" customFormat="1" x14ac:dyDescent="0.3">
      <c r="B171" s="111"/>
      <c r="C171" s="105"/>
      <c r="D171" s="105"/>
      <c r="E171" s="90"/>
      <c r="F171" s="90"/>
      <c r="G171" s="90"/>
      <c r="H171" s="90"/>
      <c r="I171" s="90"/>
      <c r="J171" s="86"/>
      <c r="K171" s="86"/>
      <c r="L171" s="86"/>
      <c r="M171" s="86"/>
      <c r="N171" s="86"/>
      <c r="O171" s="86"/>
      <c r="P171" s="86"/>
      <c r="Q171" s="86"/>
      <c r="R171" s="86"/>
      <c r="S171" s="86"/>
      <c r="T171" s="86"/>
      <c r="U171" s="86"/>
      <c r="V171" s="86"/>
      <c r="W171" s="86"/>
      <c r="X171" s="86"/>
      <c r="Y171" s="86"/>
      <c r="Z171" s="95"/>
    </row>
    <row r="172" spans="1:35" x14ac:dyDescent="0.3">
      <c r="A172" s="88"/>
      <c r="B172" s="111"/>
      <c r="C172" s="105" t="s">
        <v>106</v>
      </c>
      <c r="D172" s="105"/>
      <c r="E172" s="261"/>
      <c r="F172" s="262"/>
      <c r="G172" s="262"/>
      <c r="H172" s="262"/>
      <c r="I172" s="263"/>
      <c r="J172" s="207"/>
      <c r="K172" s="207"/>
      <c r="L172" s="86"/>
      <c r="M172" s="86"/>
      <c r="N172" s="86"/>
      <c r="O172" s="86"/>
      <c r="P172" s="86"/>
      <c r="Q172" s="86"/>
      <c r="R172" s="86"/>
      <c r="S172" s="86"/>
      <c r="T172" s="86"/>
      <c r="U172" s="86"/>
      <c r="V172" s="86"/>
      <c r="W172" s="86"/>
      <c r="X172" s="86"/>
      <c r="Y172" s="86"/>
      <c r="Z172" s="95"/>
      <c r="AA172" s="88"/>
      <c r="AB172" s="88"/>
      <c r="AC172" s="88"/>
      <c r="AD172" s="88"/>
      <c r="AE172" s="88"/>
      <c r="AF172" s="88"/>
      <c r="AG172" s="88"/>
      <c r="AH172" s="88"/>
      <c r="AI172" s="88"/>
    </row>
    <row r="173" spans="1:35" x14ac:dyDescent="0.3">
      <c r="A173" s="88"/>
      <c r="B173" s="111"/>
      <c r="C173" s="112"/>
      <c r="D173" s="112"/>
      <c r="E173" s="88"/>
      <c r="F173" s="88"/>
      <c r="G173" s="88"/>
      <c r="H173" s="88"/>
      <c r="I173" s="88"/>
      <c r="J173" s="88"/>
      <c r="K173" s="88"/>
      <c r="L173" s="88"/>
      <c r="M173" s="88"/>
      <c r="N173" s="88"/>
      <c r="O173" s="88"/>
      <c r="P173" s="88"/>
      <c r="Q173" s="88"/>
      <c r="R173" s="88"/>
      <c r="S173" s="88"/>
      <c r="T173" s="88"/>
      <c r="U173" s="88"/>
      <c r="V173" s="88"/>
      <c r="W173" s="88"/>
      <c r="X173" s="88"/>
      <c r="Y173" s="88"/>
      <c r="Z173" s="96"/>
      <c r="AA173" s="88"/>
      <c r="AB173" s="88"/>
      <c r="AC173" s="88"/>
      <c r="AD173" s="88"/>
      <c r="AE173" s="88"/>
      <c r="AF173" s="88"/>
      <c r="AG173" s="88"/>
      <c r="AH173" s="88"/>
      <c r="AI173" s="88"/>
    </row>
    <row r="174" spans="1:35" ht="32.5" customHeight="1" x14ac:dyDescent="0.3">
      <c r="A174" s="88"/>
      <c r="B174" s="94"/>
      <c r="C174" s="264" t="s">
        <v>51</v>
      </c>
      <c r="D174" s="265"/>
      <c r="E174" s="265"/>
      <c r="F174" s="265"/>
      <c r="G174" s="265"/>
      <c r="H174" s="265"/>
      <c r="I174" s="266"/>
      <c r="J174" s="97"/>
      <c r="K174" s="267" t="s">
        <v>52</v>
      </c>
      <c r="L174" s="267"/>
      <c r="M174" s="267"/>
      <c r="N174" s="267"/>
      <c r="O174" s="267"/>
      <c r="P174" s="267"/>
      <c r="Q174" s="267"/>
      <c r="R174" s="97"/>
      <c r="S174" s="267" t="s">
        <v>53</v>
      </c>
      <c r="T174" s="267"/>
      <c r="U174" s="267"/>
      <c r="V174" s="267"/>
      <c r="W174" s="267"/>
      <c r="X174" s="267"/>
      <c r="Y174" s="267"/>
      <c r="Z174" s="96"/>
      <c r="AA174" s="88"/>
      <c r="AB174" s="88"/>
      <c r="AC174" s="88"/>
      <c r="AD174" s="88"/>
      <c r="AE174" s="88"/>
      <c r="AF174" s="88"/>
      <c r="AG174" s="88"/>
      <c r="AH174" s="88"/>
      <c r="AI174" s="88"/>
    </row>
    <row r="175" spans="1:35" x14ac:dyDescent="0.3">
      <c r="A175" s="88"/>
      <c r="B175" s="94"/>
      <c r="C175" s="255"/>
      <c r="D175" s="255"/>
      <c r="E175" s="255"/>
      <c r="F175" s="255"/>
      <c r="G175" s="255"/>
      <c r="H175" s="255"/>
      <c r="I175" s="255"/>
      <c r="J175" s="88"/>
      <c r="K175" s="255"/>
      <c r="L175" s="255"/>
      <c r="M175" s="255"/>
      <c r="N175" s="255"/>
      <c r="O175" s="255"/>
      <c r="P175" s="255"/>
      <c r="Q175" s="255"/>
      <c r="R175" s="88"/>
      <c r="S175" s="255"/>
      <c r="T175" s="255"/>
      <c r="U175" s="255"/>
      <c r="V175" s="255"/>
      <c r="W175" s="255"/>
      <c r="X175" s="255"/>
      <c r="Y175" s="255"/>
      <c r="Z175" s="96"/>
      <c r="AA175" s="88"/>
      <c r="AB175" s="88"/>
      <c r="AC175" s="88"/>
      <c r="AD175" s="88"/>
      <c r="AE175" s="88"/>
      <c r="AF175" s="88"/>
      <c r="AG175" s="88"/>
      <c r="AH175" s="88"/>
      <c r="AI175" s="88"/>
    </row>
    <row r="176" spans="1:35" x14ac:dyDescent="0.3">
      <c r="A176" s="88"/>
      <c r="B176" s="94"/>
      <c r="C176" s="255"/>
      <c r="D176" s="255"/>
      <c r="E176" s="255"/>
      <c r="F176" s="255"/>
      <c r="G176" s="255"/>
      <c r="H176" s="255"/>
      <c r="I176" s="255"/>
      <c r="J176" s="88"/>
      <c r="K176" s="255"/>
      <c r="L176" s="255"/>
      <c r="M176" s="255"/>
      <c r="N176" s="255"/>
      <c r="O176" s="255"/>
      <c r="P176" s="255"/>
      <c r="Q176" s="255"/>
      <c r="R176" s="88"/>
      <c r="S176" s="255"/>
      <c r="T176" s="255"/>
      <c r="U176" s="255"/>
      <c r="V176" s="255"/>
      <c r="W176" s="255"/>
      <c r="X176" s="255"/>
      <c r="Y176" s="255"/>
      <c r="Z176" s="96"/>
      <c r="AA176" s="88"/>
      <c r="AB176" s="88"/>
      <c r="AC176" s="88"/>
      <c r="AD176" s="88"/>
      <c r="AE176" s="88"/>
      <c r="AF176" s="88"/>
      <c r="AG176" s="88"/>
      <c r="AH176" s="88"/>
      <c r="AI176" s="88"/>
    </row>
    <row r="177" spans="1:35" x14ac:dyDescent="0.3">
      <c r="A177" s="88"/>
      <c r="B177" s="94"/>
      <c r="C177" s="255"/>
      <c r="D177" s="255"/>
      <c r="E177" s="255"/>
      <c r="F177" s="255"/>
      <c r="G177" s="255"/>
      <c r="H177" s="255"/>
      <c r="I177" s="255"/>
      <c r="J177" s="88"/>
      <c r="K177" s="255"/>
      <c r="L177" s="255"/>
      <c r="M177" s="255"/>
      <c r="N177" s="255"/>
      <c r="O177" s="255"/>
      <c r="P177" s="255"/>
      <c r="Q177" s="255"/>
      <c r="R177" s="88"/>
      <c r="S177" s="255"/>
      <c r="T177" s="255"/>
      <c r="U177" s="255"/>
      <c r="V177" s="255"/>
      <c r="W177" s="255"/>
      <c r="X177" s="255"/>
      <c r="Y177" s="255"/>
      <c r="Z177" s="96"/>
      <c r="AA177" s="88"/>
      <c r="AB177" s="88"/>
      <c r="AC177" s="88"/>
      <c r="AD177" s="88"/>
      <c r="AE177" s="88"/>
      <c r="AF177" s="88"/>
      <c r="AG177" s="88"/>
      <c r="AH177" s="88"/>
      <c r="AI177" s="88"/>
    </row>
    <row r="178" spans="1:35" x14ac:dyDescent="0.3">
      <c r="A178" s="88"/>
      <c r="B178" s="94"/>
      <c r="C178" s="255"/>
      <c r="D178" s="255"/>
      <c r="E178" s="255"/>
      <c r="F178" s="255"/>
      <c r="G178" s="255"/>
      <c r="H178" s="255"/>
      <c r="I178" s="255"/>
      <c r="J178" s="88"/>
      <c r="K178" s="255"/>
      <c r="L178" s="255"/>
      <c r="M178" s="255"/>
      <c r="N178" s="255"/>
      <c r="O178" s="255"/>
      <c r="P178" s="255"/>
      <c r="Q178" s="255"/>
      <c r="R178" s="88"/>
      <c r="S178" s="255"/>
      <c r="T178" s="255"/>
      <c r="U178" s="255"/>
      <c r="V178" s="255"/>
      <c r="W178" s="255"/>
      <c r="X178" s="255"/>
      <c r="Y178" s="255"/>
      <c r="Z178" s="96"/>
      <c r="AA178" s="88"/>
      <c r="AB178" s="88"/>
      <c r="AC178" s="88"/>
      <c r="AD178" s="88"/>
      <c r="AE178" s="88"/>
      <c r="AF178" s="88"/>
      <c r="AG178" s="88"/>
      <c r="AH178" s="88"/>
      <c r="AI178" s="88"/>
    </row>
    <row r="179" spans="1:35" x14ac:dyDescent="0.3">
      <c r="A179" s="88"/>
      <c r="B179" s="94"/>
      <c r="C179" s="255"/>
      <c r="D179" s="255"/>
      <c r="E179" s="255"/>
      <c r="F179" s="255"/>
      <c r="G179" s="255"/>
      <c r="H179" s="255"/>
      <c r="I179" s="255"/>
      <c r="J179" s="88"/>
      <c r="K179" s="255"/>
      <c r="L179" s="255"/>
      <c r="M179" s="255"/>
      <c r="N179" s="255"/>
      <c r="O179" s="255"/>
      <c r="P179" s="255"/>
      <c r="Q179" s="255"/>
      <c r="R179" s="88"/>
      <c r="S179" s="255"/>
      <c r="T179" s="255"/>
      <c r="U179" s="255"/>
      <c r="V179" s="255"/>
      <c r="W179" s="255"/>
      <c r="X179" s="255"/>
      <c r="Y179" s="255"/>
      <c r="Z179" s="96"/>
      <c r="AA179" s="88"/>
      <c r="AB179" s="88"/>
      <c r="AC179" s="88"/>
      <c r="AD179" s="88"/>
      <c r="AE179" s="88"/>
      <c r="AF179" s="88"/>
      <c r="AG179" s="88"/>
      <c r="AH179" s="88"/>
      <c r="AI179" s="88"/>
    </row>
    <row r="180" spans="1:35" x14ac:dyDescent="0.3">
      <c r="A180" s="88"/>
      <c r="B180" s="94"/>
      <c r="C180" s="255"/>
      <c r="D180" s="255"/>
      <c r="E180" s="255"/>
      <c r="F180" s="255"/>
      <c r="G180" s="255"/>
      <c r="H180" s="255"/>
      <c r="I180" s="255"/>
      <c r="J180" s="88"/>
      <c r="K180" s="255"/>
      <c r="L180" s="255"/>
      <c r="M180" s="255"/>
      <c r="N180" s="255"/>
      <c r="O180" s="255"/>
      <c r="P180" s="255"/>
      <c r="Q180" s="255"/>
      <c r="R180" s="88"/>
      <c r="S180" s="255"/>
      <c r="T180" s="255"/>
      <c r="U180" s="255"/>
      <c r="V180" s="255"/>
      <c r="W180" s="255"/>
      <c r="X180" s="255"/>
      <c r="Y180" s="255"/>
      <c r="Z180" s="96"/>
      <c r="AA180" s="88"/>
      <c r="AB180" s="88"/>
      <c r="AC180" s="88"/>
      <c r="AD180" s="88"/>
      <c r="AE180" s="88"/>
      <c r="AF180" s="88"/>
      <c r="AG180" s="88"/>
      <c r="AH180" s="88"/>
      <c r="AI180" s="88"/>
    </row>
    <row r="181" spans="1:35" x14ac:dyDescent="0.3">
      <c r="A181" s="88"/>
      <c r="B181" s="94"/>
      <c r="C181" s="255"/>
      <c r="D181" s="255"/>
      <c r="E181" s="255"/>
      <c r="F181" s="255"/>
      <c r="G181" s="255"/>
      <c r="H181" s="255"/>
      <c r="I181" s="255"/>
      <c r="J181" s="88"/>
      <c r="K181" s="255"/>
      <c r="L181" s="255"/>
      <c r="M181" s="255"/>
      <c r="N181" s="255"/>
      <c r="O181" s="255"/>
      <c r="P181" s="255"/>
      <c r="Q181" s="255"/>
      <c r="R181" s="88"/>
      <c r="S181" s="255"/>
      <c r="T181" s="255"/>
      <c r="U181" s="255"/>
      <c r="V181" s="255"/>
      <c r="W181" s="255"/>
      <c r="X181" s="255"/>
      <c r="Y181" s="255"/>
      <c r="Z181" s="96"/>
      <c r="AA181" s="88"/>
      <c r="AB181" s="88"/>
      <c r="AC181" s="88"/>
      <c r="AD181" s="88"/>
      <c r="AE181" s="88"/>
      <c r="AF181" s="88"/>
      <c r="AG181" s="88"/>
      <c r="AH181" s="88"/>
      <c r="AI181" s="88"/>
    </row>
    <row r="182" spans="1:35" x14ac:dyDescent="0.3">
      <c r="A182" s="88"/>
      <c r="B182" s="94"/>
      <c r="C182" s="255"/>
      <c r="D182" s="255"/>
      <c r="E182" s="255"/>
      <c r="F182" s="255"/>
      <c r="G182" s="255"/>
      <c r="H182" s="255"/>
      <c r="I182" s="255"/>
      <c r="J182" s="88"/>
      <c r="K182" s="255"/>
      <c r="L182" s="255"/>
      <c r="M182" s="255"/>
      <c r="N182" s="255"/>
      <c r="O182" s="255"/>
      <c r="P182" s="255"/>
      <c r="Q182" s="255"/>
      <c r="R182" s="88"/>
      <c r="S182" s="255"/>
      <c r="T182" s="255"/>
      <c r="U182" s="255"/>
      <c r="V182" s="255"/>
      <c r="W182" s="255"/>
      <c r="X182" s="255"/>
      <c r="Y182" s="255"/>
      <c r="Z182" s="96"/>
      <c r="AA182" s="88"/>
      <c r="AB182" s="88"/>
      <c r="AC182" s="88"/>
      <c r="AD182" s="88"/>
      <c r="AE182" s="88"/>
      <c r="AF182" s="88"/>
      <c r="AG182" s="88"/>
      <c r="AH182" s="88"/>
      <c r="AI182" s="88"/>
    </row>
    <row r="183" spans="1:35" x14ac:dyDescent="0.3">
      <c r="A183" s="88"/>
      <c r="B183" s="94"/>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96"/>
      <c r="AA183" s="88"/>
      <c r="AB183" s="88"/>
      <c r="AC183" s="88"/>
      <c r="AD183" s="88"/>
      <c r="AE183" s="88"/>
      <c r="AF183" s="88"/>
      <c r="AG183" s="88"/>
      <c r="AH183" s="88"/>
      <c r="AI183" s="88"/>
    </row>
    <row r="184" spans="1:35" ht="14.5" thickBot="1" x14ac:dyDescent="0.35">
      <c r="A184" s="88"/>
      <c r="B184" s="98"/>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100"/>
      <c r="AA184" s="88"/>
      <c r="AB184" s="88"/>
      <c r="AC184" s="88"/>
      <c r="AD184" s="88"/>
      <c r="AE184" s="88"/>
      <c r="AF184" s="88"/>
      <c r="AG184" s="88"/>
      <c r="AH184" s="88"/>
      <c r="AI184" s="88"/>
    </row>
    <row r="185" spans="1:35" x14ac:dyDescent="0.3">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row>
    <row r="186" spans="1:35" ht="14.5" thickBot="1" x14ac:dyDescent="0.35">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row>
    <row r="187" spans="1:35" ht="20" x14ac:dyDescent="0.4">
      <c r="A187" s="88"/>
      <c r="B187" s="109" t="s">
        <v>65</v>
      </c>
      <c r="C187" s="110"/>
      <c r="D187" s="110"/>
      <c r="E187" s="92"/>
      <c r="F187" s="92"/>
      <c r="G187" s="92"/>
      <c r="H187" s="92"/>
      <c r="I187" s="92"/>
      <c r="J187" s="92"/>
      <c r="K187" s="92"/>
      <c r="L187" s="92"/>
      <c r="M187" s="92"/>
      <c r="N187" s="92"/>
      <c r="O187" s="92"/>
      <c r="P187" s="92"/>
      <c r="Q187" s="92"/>
      <c r="R187" s="92"/>
      <c r="S187" s="92"/>
      <c r="T187" s="92"/>
      <c r="U187" s="92"/>
      <c r="V187" s="92"/>
      <c r="W187" s="92"/>
      <c r="X187" s="92"/>
      <c r="Y187" s="92"/>
      <c r="Z187" s="93"/>
      <c r="AA187" s="88"/>
      <c r="AB187" s="88"/>
      <c r="AC187" s="88"/>
      <c r="AD187" s="88"/>
      <c r="AE187" s="88"/>
      <c r="AF187" s="88"/>
      <c r="AG187" s="88"/>
      <c r="AH187" s="88"/>
      <c r="AI187" s="88"/>
    </row>
    <row r="188" spans="1:35" x14ac:dyDescent="0.3">
      <c r="A188" s="88"/>
      <c r="B188" s="111"/>
      <c r="C188" s="105"/>
      <c r="D188" s="105"/>
      <c r="E188" s="86"/>
      <c r="F188" s="86"/>
      <c r="G188" s="86"/>
      <c r="H188" s="86"/>
      <c r="I188" s="86"/>
      <c r="J188" s="86"/>
      <c r="K188" s="86"/>
      <c r="L188" s="86"/>
      <c r="M188" s="86"/>
      <c r="N188" s="86"/>
      <c r="O188" s="86"/>
      <c r="P188" s="86"/>
      <c r="Q188" s="86"/>
      <c r="R188" s="86"/>
      <c r="S188" s="86"/>
      <c r="T188" s="86"/>
      <c r="U188" s="86"/>
      <c r="V188" s="86"/>
      <c r="W188" s="86"/>
      <c r="X188" s="86"/>
      <c r="Y188" s="86"/>
      <c r="Z188" s="95"/>
      <c r="AA188" s="88"/>
      <c r="AB188" s="88"/>
      <c r="AC188" s="88"/>
      <c r="AD188" s="88"/>
      <c r="AE188" s="88"/>
      <c r="AF188" s="88"/>
      <c r="AG188" s="88"/>
      <c r="AH188" s="88"/>
      <c r="AI188" s="88"/>
    </row>
    <row r="189" spans="1:35" x14ac:dyDescent="0.3">
      <c r="A189" s="88"/>
      <c r="B189" s="111"/>
      <c r="C189" s="256" t="s">
        <v>54</v>
      </c>
      <c r="D189" s="256"/>
      <c r="E189" s="257"/>
      <c r="F189" s="269"/>
      <c r="G189" s="269"/>
      <c r="H189" s="269"/>
      <c r="I189" s="269"/>
      <c r="J189" s="269"/>
      <c r="K189" s="269"/>
      <c r="L189" s="269"/>
      <c r="M189" s="269"/>
      <c r="N189" s="269"/>
      <c r="O189" s="269"/>
      <c r="P189" s="269"/>
      <c r="Q189" s="269"/>
      <c r="R189" s="269"/>
      <c r="S189" s="269"/>
      <c r="T189" s="269"/>
      <c r="U189" s="269"/>
      <c r="V189" s="269"/>
      <c r="W189" s="269"/>
      <c r="X189" s="269"/>
      <c r="Y189" s="258"/>
      <c r="Z189" s="95"/>
      <c r="AA189" s="88"/>
      <c r="AB189" s="88"/>
      <c r="AC189" s="88"/>
      <c r="AD189" s="88"/>
      <c r="AE189" s="88"/>
      <c r="AF189" s="88"/>
      <c r="AG189" s="88"/>
      <c r="AH189" s="88"/>
      <c r="AI189" s="88"/>
    </row>
    <row r="190" spans="1:35" x14ac:dyDescent="0.3">
      <c r="A190" s="88"/>
      <c r="B190" s="111"/>
      <c r="C190" s="105"/>
      <c r="D190" s="105"/>
      <c r="E190" s="86"/>
      <c r="F190" s="86"/>
      <c r="G190" s="86"/>
      <c r="H190" s="86"/>
      <c r="I190" s="86"/>
      <c r="J190" s="86"/>
      <c r="K190" s="86"/>
      <c r="L190" s="86"/>
      <c r="M190" s="86"/>
      <c r="N190" s="86"/>
      <c r="O190" s="86"/>
      <c r="P190" s="86"/>
      <c r="Q190" s="86"/>
      <c r="R190" s="86"/>
      <c r="S190" s="86"/>
      <c r="T190" s="86"/>
      <c r="U190" s="86"/>
      <c r="V190" s="86"/>
      <c r="W190" s="86"/>
      <c r="X190" s="86"/>
      <c r="Y190" s="86"/>
      <c r="Z190" s="95"/>
      <c r="AA190" s="88"/>
      <c r="AB190" s="88"/>
      <c r="AC190" s="88"/>
      <c r="AD190" s="88"/>
      <c r="AE190" s="88"/>
      <c r="AF190" s="88"/>
      <c r="AG190" s="88"/>
      <c r="AH190" s="88"/>
      <c r="AI190" s="88"/>
    </row>
    <row r="191" spans="1:35" x14ac:dyDescent="0.3">
      <c r="A191" s="88"/>
      <c r="B191" s="111"/>
      <c r="C191" s="106" t="s">
        <v>55</v>
      </c>
      <c r="D191" s="106"/>
      <c r="E191" s="257"/>
      <c r="F191" s="258"/>
      <c r="G191" s="87"/>
      <c r="H191" s="88"/>
      <c r="J191" s="259" t="s">
        <v>56</v>
      </c>
      <c r="K191" s="259"/>
      <c r="L191" s="268"/>
      <c r="M191" s="268"/>
      <c r="N191" s="86"/>
      <c r="O191" s="86"/>
      <c r="P191" s="86"/>
      <c r="Q191" s="86"/>
      <c r="R191" s="86"/>
      <c r="S191" s="86"/>
      <c r="T191" s="86"/>
      <c r="U191" s="86"/>
      <c r="V191" s="86"/>
      <c r="W191" s="86"/>
      <c r="X191" s="86"/>
      <c r="Y191" s="86"/>
      <c r="Z191" s="95"/>
      <c r="AA191" s="88"/>
      <c r="AB191" s="88"/>
      <c r="AC191" s="88"/>
      <c r="AD191" s="88"/>
      <c r="AE191" s="88"/>
      <c r="AF191" s="88"/>
      <c r="AG191" s="88"/>
      <c r="AH191" s="88"/>
      <c r="AI191" s="88"/>
    </row>
    <row r="192" spans="1:35" x14ac:dyDescent="0.3">
      <c r="A192" s="88"/>
      <c r="B192" s="111"/>
      <c r="C192" s="105"/>
      <c r="D192" s="105"/>
      <c r="E192" s="86"/>
      <c r="F192" s="86"/>
      <c r="G192" s="86"/>
      <c r="H192" s="86"/>
      <c r="I192" s="86"/>
      <c r="J192" s="86"/>
      <c r="K192" s="86"/>
      <c r="L192" s="86"/>
      <c r="M192" s="86"/>
      <c r="N192" s="86"/>
      <c r="O192" s="86"/>
      <c r="P192" s="86"/>
      <c r="Q192" s="86"/>
      <c r="R192" s="86"/>
      <c r="S192" s="86"/>
      <c r="T192" s="86"/>
      <c r="U192" s="86"/>
      <c r="V192" s="86"/>
      <c r="W192" s="86"/>
      <c r="X192" s="86"/>
      <c r="Y192" s="86"/>
      <c r="Z192" s="95"/>
      <c r="AA192" s="88"/>
      <c r="AB192" s="88"/>
      <c r="AC192" s="88"/>
      <c r="AD192" s="88"/>
      <c r="AE192" s="88"/>
      <c r="AF192" s="88"/>
      <c r="AG192" s="88"/>
      <c r="AH192" s="88"/>
      <c r="AI192" s="88"/>
    </row>
    <row r="193" spans="1:35" x14ac:dyDescent="0.3">
      <c r="A193" s="88"/>
      <c r="B193" s="111"/>
      <c r="C193" s="106" t="s">
        <v>20</v>
      </c>
      <c r="D193" s="106"/>
      <c r="E193" s="257"/>
      <c r="F193" s="258"/>
      <c r="G193" s="86"/>
      <c r="H193" s="86"/>
      <c r="I193" s="86"/>
      <c r="J193" s="86"/>
      <c r="K193" s="86"/>
      <c r="L193" s="86"/>
      <c r="M193" s="86"/>
      <c r="N193" s="86"/>
      <c r="O193" s="86"/>
      <c r="P193" s="86"/>
      <c r="Q193" s="86"/>
      <c r="R193" s="86"/>
      <c r="S193" s="86"/>
      <c r="T193" s="86"/>
      <c r="U193" s="86"/>
      <c r="V193" s="86"/>
      <c r="W193" s="86"/>
      <c r="X193" s="86"/>
      <c r="Y193" s="86"/>
      <c r="Z193" s="95"/>
      <c r="AA193" s="88"/>
      <c r="AB193" s="88"/>
      <c r="AC193" s="88"/>
      <c r="AD193" s="88"/>
      <c r="AE193" s="88"/>
      <c r="AF193" s="88"/>
      <c r="AG193" s="88"/>
      <c r="AH193" s="88"/>
      <c r="AI193" s="88"/>
    </row>
    <row r="194" spans="1:35" x14ac:dyDescent="0.3">
      <c r="A194" s="88"/>
      <c r="B194" s="111"/>
      <c r="C194" s="105"/>
      <c r="D194" s="105"/>
      <c r="E194" s="260" t="s">
        <v>57</v>
      </c>
      <c r="F194" s="260"/>
      <c r="G194" s="260"/>
      <c r="H194" s="260"/>
      <c r="I194" s="260"/>
      <c r="J194" s="86"/>
      <c r="K194" s="86"/>
      <c r="L194" s="86"/>
      <c r="M194" s="86"/>
      <c r="N194" s="86"/>
      <c r="O194" s="86"/>
      <c r="P194" s="86"/>
      <c r="Q194" s="86"/>
      <c r="R194" s="86"/>
      <c r="S194" s="86"/>
      <c r="T194" s="86"/>
      <c r="U194" s="86"/>
      <c r="V194" s="86"/>
      <c r="W194" s="86"/>
      <c r="X194" s="86"/>
      <c r="Y194" s="86"/>
      <c r="Z194" s="95"/>
      <c r="AA194" s="88"/>
      <c r="AB194" s="88"/>
      <c r="AC194" s="88"/>
      <c r="AD194" s="88"/>
      <c r="AE194" s="88"/>
      <c r="AF194" s="88"/>
      <c r="AG194" s="88"/>
      <c r="AH194" s="88"/>
      <c r="AI194" s="88"/>
    </row>
    <row r="195" spans="1:35" x14ac:dyDescent="0.3">
      <c r="A195" s="88"/>
      <c r="B195" s="111"/>
      <c r="C195" s="105"/>
      <c r="D195" s="105"/>
      <c r="E195" s="90"/>
      <c r="F195" s="90"/>
      <c r="G195" s="90"/>
      <c r="H195" s="90"/>
      <c r="I195" s="86"/>
      <c r="J195" s="86"/>
      <c r="K195" s="86"/>
      <c r="L195" s="86"/>
      <c r="M195" s="86"/>
      <c r="N195" s="86"/>
      <c r="O195" s="86"/>
      <c r="P195" s="86"/>
      <c r="Q195" s="86"/>
      <c r="R195" s="86"/>
      <c r="S195" s="86"/>
      <c r="T195" s="86"/>
      <c r="U195" s="86"/>
      <c r="V195" s="86"/>
      <c r="W195" s="86"/>
      <c r="X195" s="86"/>
      <c r="Y195" s="86"/>
      <c r="Z195" s="95"/>
      <c r="AA195" s="88"/>
      <c r="AB195" s="88"/>
      <c r="AC195" s="88"/>
      <c r="AD195" s="88"/>
      <c r="AE195" s="88"/>
      <c r="AF195" s="88"/>
      <c r="AG195" s="88"/>
      <c r="AH195" s="88"/>
      <c r="AI195" s="88"/>
    </row>
    <row r="196" spans="1:35" x14ac:dyDescent="0.3">
      <c r="A196" s="88"/>
      <c r="B196" s="111"/>
      <c r="C196" s="106" t="s">
        <v>6</v>
      </c>
      <c r="D196" s="105"/>
      <c r="E196" s="261"/>
      <c r="F196" s="262"/>
      <c r="G196" s="262"/>
      <c r="H196" s="262"/>
      <c r="I196" s="263"/>
      <c r="J196" s="87"/>
      <c r="K196" s="86"/>
      <c r="L196" s="86"/>
      <c r="M196" s="86"/>
      <c r="N196" s="86"/>
      <c r="O196" s="86"/>
      <c r="P196" s="86"/>
      <c r="Q196" s="86"/>
      <c r="R196" s="86"/>
      <c r="S196" s="86"/>
      <c r="T196" s="86"/>
      <c r="U196" s="86"/>
      <c r="V196" s="86"/>
      <c r="W196" s="86"/>
      <c r="X196" s="86"/>
      <c r="Y196" s="86"/>
      <c r="Z196" s="95"/>
      <c r="AA196" s="88"/>
      <c r="AB196" s="88"/>
      <c r="AC196" s="88"/>
      <c r="AD196" s="88"/>
      <c r="AE196" s="88"/>
      <c r="AF196" s="88"/>
      <c r="AG196" s="88"/>
      <c r="AH196" s="88"/>
      <c r="AI196" s="88"/>
    </row>
    <row r="197" spans="1:35" s="88" customFormat="1" x14ac:dyDescent="0.3">
      <c r="B197" s="111"/>
      <c r="C197" s="105"/>
      <c r="D197" s="105"/>
      <c r="E197" s="90"/>
      <c r="F197" s="90"/>
      <c r="G197" s="90"/>
      <c r="H197" s="90"/>
      <c r="I197" s="90"/>
      <c r="J197" s="86"/>
      <c r="K197" s="86"/>
      <c r="L197" s="86"/>
      <c r="M197" s="86"/>
      <c r="N197" s="86"/>
      <c r="O197" s="86"/>
      <c r="P197" s="86"/>
      <c r="Q197" s="86"/>
      <c r="R197" s="86"/>
      <c r="S197" s="86"/>
      <c r="T197" s="86"/>
      <c r="U197" s="86"/>
      <c r="V197" s="86"/>
      <c r="W197" s="86"/>
      <c r="X197" s="86"/>
      <c r="Y197" s="86"/>
      <c r="Z197" s="95"/>
    </row>
    <row r="198" spans="1:35" x14ac:dyDescent="0.3">
      <c r="A198" s="88"/>
      <c r="B198" s="111"/>
      <c r="C198" s="105" t="s">
        <v>106</v>
      </c>
      <c r="D198" s="105"/>
      <c r="E198" s="261"/>
      <c r="F198" s="262"/>
      <c r="G198" s="262"/>
      <c r="H198" s="262"/>
      <c r="I198" s="263"/>
      <c r="J198" s="207"/>
      <c r="K198" s="207"/>
      <c r="L198" s="86"/>
      <c r="M198" s="86"/>
      <c r="N198" s="86"/>
      <c r="O198" s="86"/>
      <c r="P198" s="86"/>
      <c r="Q198" s="86"/>
      <c r="R198" s="86"/>
      <c r="S198" s="86"/>
      <c r="T198" s="86"/>
      <c r="U198" s="86"/>
      <c r="V198" s="86"/>
      <c r="W198" s="86"/>
      <c r="X198" s="86"/>
      <c r="Y198" s="86"/>
      <c r="Z198" s="95"/>
      <c r="AA198" s="88"/>
      <c r="AB198" s="88"/>
      <c r="AC198" s="88"/>
      <c r="AD198" s="88"/>
      <c r="AE198" s="88"/>
      <c r="AF198" s="88"/>
      <c r="AG198" s="88"/>
      <c r="AH198" s="88"/>
      <c r="AI198" s="88"/>
    </row>
    <row r="199" spans="1:35" x14ac:dyDescent="0.3">
      <c r="A199" s="88"/>
      <c r="B199" s="111"/>
      <c r="C199" s="112"/>
      <c r="D199" s="112"/>
      <c r="E199" s="88"/>
      <c r="F199" s="88"/>
      <c r="G199" s="88"/>
      <c r="H199" s="88"/>
      <c r="I199" s="88"/>
      <c r="J199" s="88"/>
      <c r="K199" s="88"/>
      <c r="L199" s="88"/>
      <c r="M199" s="88"/>
      <c r="N199" s="88"/>
      <c r="O199" s="88"/>
      <c r="P199" s="88"/>
      <c r="Q199" s="88"/>
      <c r="R199" s="88"/>
      <c r="S199" s="88"/>
      <c r="T199" s="88"/>
      <c r="U199" s="88"/>
      <c r="V199" s="88"/>
      <c r="W199" s="88"/>
      <c r="X199" s="88"/>
      <c r="Y199" s="88"/>
      <c r="Z199" s="96"/>
      <c r="AA199" s="88"/>
      <c r="AB199" s="88"/>
      <c r="AC199" s="88"/>
      <c r="AD199" s="88"/>
      <c r="AE199" s="88"/>
      <c r="AF199" s="88"/>
      <c r="AG199" s="88"/>
      <c r="AH199" s="88"/>
      <c r="AI199" s="88"/>
    </row>
    <row r="200" spans="1:35" ht="32.5" customHeight="1" x14ac:dyDescent="0.3">
      <c r="A200" s="88"/>
      <c r="B200" s="94"/>
      <c r="C200" s="264" t="s">
        <v>51</v>
      </c>
      <c r="D200" s="265"/>
      <c r="E200" s="265"/>
      <c r="F200" s="265"/>
      <c r="G200" s="265"/>
      <c r="H200" s="265"/>
      <c r="I200" s="266"/>
      <c r="J200" s="97"/>
      <c r="K200" s="267" t="s">
        <v>52</v>
      </c>
      <c r="L200" s="267"/>
      <c r="M200" s="267"/>
      <c r="N200" s="267"/>
      <c r="O200" s="267"/>
      <c r="P200" s="267"/>
      <c r="Q200" s="267"/>
      <c r="R200" s="97"/>
      <c r="S200" s="267" t="s">
        <v>53</v>
      </c>
      <c r="T200" s="267"/>
      <c r="U200" s="267"/>
      <c r="V200" s="267"/>
      <c r="W200" s="267"/>
      <c r="X200" s="267"/>
      <c r="Y200" s="267"/>
      <c r="Z200" s="96"/>
      <c r="AA200" s="88"/>
      <c r="AB200" s="88"/>
      <c r="AC200" s="88"/>
      <c r="AD200" s="88"/>
      <c r="AE200" s="88"/>
      <c r="AF200" s="88"/>
      <c r="AG200" s="88"/>
      <c r="AH200" s="88"/>
      <c r="AI200" s="88"/>
    </row>
    <row r="201" spans="1:35" x14ac:dyDescent="0.3">
      <c r="A201" s="88"/>
      <c r="B201" s="94"/>
      <c r="C201" s="255"/>
      <c r="D201" s="255"/>
      <c r="E201" s="255"/>
      <c r="F201" s="255"/>
      <c r="G201" s="255"/>
      <c r="H201" s="255"/>
      <c r="I201" s="255"/>
      <c r="J201" s="88"/>
      <c r="K201" s="255"/>
      <c r="L201" s="255"/>
      <c r="M201" s="255"/>
      <c r="N201" s="255"/>
      <c r="O201" s="255"/>
      <c r="P201" s="255"/>
      <c r="Q201" s="255"/>
      <c r="R201" s="88"/>
      <c r="S201" s="255"/>
      <c r="T201" s="255"/>
      <c r="U201" s="255"/>
      <c r="V201" s="255"/>
      <c r="W201" s="255"/>
      <c r="X201" s="255"/>
      <c r="Y201" s="255"/>
      <c r="Z201" s="96"/>
      <c r="AA201" s="88"/>
      <c r="AB201" s="88"/>
      <c r="AC201" s="88"/>
      <c r="AD201" s="88"/>
      <c r="AE201" s="88"/>
      <c r="AF201" s="88"/>
      <c r="AG201" s="88"/>
      <c r="AH201" s="88"/>
      <c r="AI201" s="88"/>
    </row>
    <row r="202" spans="1:35" x14ac:dyDescent="0.3">
      <c r="A202" s="88"/>
      <c r="B202" s="94"/>
      <c r="C202" s="255"/>
      <c r="D202" s="255"/>
      <c r="E202" s="255"/>
      <c r="F202" s="255"/>
      <c r="G202" s="255"/>
      <c r="H202" s="255"/>
      <c r="I202" s="255"/>
      <c r="J202" s="88"/>
      <c r="K202" s="255"/>
      <c r="L202" s="255"/>
      <c r="M202" s="255"/>
      <c r="N202" s="255"/>
      <c r="O202" s="255"/>
      <c r="P202" s="255"/>
      <c r="Q202" s="255"/>
      <c r="R202" s="88"/>
      <c r="S202" s="255"/>
      <c r="T202" s="255"/>
      <c r="U202" s="255"/>
      <c r="V202" s="255"/>
      <c r="W202" s="255"/>
      <c r="X202" s="255"/>
      <c r="Y202" s="255"/>
      <c r="Z202" s="96"/>
      <c r="AA202" s="88"/>
      <c r="AB202" s="88"/>
      <c r="AC202" s="88"/>
      <c r="AD202" s="88"/>
      <c r="AE202" s="88"/>
      <c r="AF202" s="88"/>
      <c r="AG202" s="88"/>
      <c r="AH202" s="88"/>
      <c r="AI202" s="88"/>
    </row>
    <row r="203" spans="1:35" x14ac:dyDescent="0.3">
      <c r="A203" s="88"/>
      <c r="B203" s="94"/>
      <c r="C203" s="255"/>
      <c r="D203" s="255"/>
      <c r="E203" s="255"/>
      <c r="F203" s="255"/>
      <c r="G203" s="255"/>
      <c r="H203" s="255"/>
      <c r="I203" s="255"/>
      <c r="J203" s="88"/>
      <c r="K203" s="255"/>
      <c r="L203" s="255"/>
      <c r="M203" s="255"/>
      <c r="N203" s="255"/>
      <c r="O203" s="255"/>
      <c r="P203" s="255"/>
      <c r="Q203" s="255"/>
      <c r="R203" s="88"/>
      <c r="S203" s="255"/>
      <c r="T203" s="255"/>
      <c r="U203" s="255"/>
      <c r="V203" s="255"/>
      <c r="W203" s="255"/>
      <c r="X203" s="255"/>
      <c r="Y203" s="255"/>
      <c r="Z203" s="96"/>
      <c r="AA203" s="88"/>
      <c r="AB203" s="88"/>
      <c r="AC203" s="88"/>
      <c r="AD203" s="88"/>
      <c r="AE203" s="88"/>
      <c r="AF203" s="88"/>
      <c r="AG203" s="88"/>
      <c r="AH203" s="88"/>
      <c r="AI203" s="88"/>
    </row>
    <row r="204" spans="1:35" x14ac:dyDescent="0.3">
      <c r="A204" s="88"/>
      <c r="B204" s="94"/>
      <c r="C204" s="255"/>
      <c r="D204" s="255"/>
      <c r="E204" s="255"/>
      <c r="F204" s="255"/>
      <c r="G204" s="255"/>
      <c r="H204" s="255"/>
      <c r="I204" s="255"/>
      <c r="J204" s="88"/>
      <c r="K204" s="255"/>
      <c r="L204" s="255"/>
      <c r="M204" s="255"/>
      <c r="N204" s="255"/>
      <c r="O204" s="255"/>
      <c r="P204" s="255"/>
      <c r="Q204" s="255"/>
      <c r="R204" s="88"/>
      <c r="S204" s="255"/>
      <c r="T204" s="255"/>
      <c r="U204" s="255"/>
      <c r="V204" s="255"/>
      <c r="W204" s="255"/>
      <c r="X204" s="255"/>
      <c r="Y204" s="255"/>
      <c r="Z204" s="96"/>
      <c r="AA204" s="88"/>
      <c r="AB204" s="88"/>
      <c r="AC204" s="88"/>
      <c r="AD204" s="88"/>
      <c r="AE204" s="88"/>
      <c r="AF204" s="88"/>
      <c r="AG204" s="88"/>
      <c r="AH204" s="88"/>
      <c r="AI204" s="88"/>
    </row>
    <row r="205" spans="1:35" x14ac:dyDescent="0.3">
      <c r="A205" s="88"/>
      <c r="B205" s="94"/>
      <c r="C205" s="255"/>
      <c r="D205" s="255"/>
      <c r="E205" s="255"/>
      <c r="F205" s="255"/>
      <c r="G205" s="255"/>
      <c r="H205" s="255"/>
      <c r="I205" s="255"/>
      <c r="J205" s="88"/>
      <c r="K205" s="255"/>
      <c r="L205" s="255"/>
      <c r="M205" s="255"/>
      <c r="N205" s="255"/>
      <c r="O205" s="255"/>
      <c r="P205" s="255"/>
      <c r="Q205" s="255"/>
      <c r="R205" s="88"/>
      <c r="S205" s="255"/>
      <c r="T205" s="255"/>
      <c r="U205" s="255"/>
      <c r="V205" s="255"/>
      <c r="W205" s="255"/>
      <c r="X205" s="255"/>
      <c r="Y205" s="255"/>
      <c r="Z205" s="96"/>
      <c r="AA205" s="88"/>
      <c r="AB205" s="88"/>
      <c r="AC205" s="88"/>
      <c r="AD205" s="88"/>
      <c r="AE205" s="88"/>
      <c r="AF205" s="88"/>
      <c r="AG205" s="88"/>
      <c r="AH205" s="88"/>
      <c r="AI205" s="88"/>
    </row>
    <row r="206" spans="1:35" x14ac:dyDescent="0.3">
      <c r="A206" s="88"/>
      <c r="B206" s="94"/>
      <c r="C206" s="255"/>
      <c r="D206" s="255"/>
      <c r="E206" s="255"/>
      <c r="F206" s="255"/>
      <c r="G206" s="255"/>
      <c r="H206" s="255"/>
      <c r="I206" s="255"/>
      <c r="J206" s="88"/>
      <c r="K206" s="255"/>
      <c r="L206" s="255"/>
      <c r="M206" s="255"/>
      <c r="N206" s="255"/>
      <c r="O206" s="255"/>
      <c r="P206" s="255"/>
      <c r="Q206" s="255"/>
      <c r="R206" s="88"/>
      <c r="S206" s="255"/>
      <c r="T206" s="255"/>
      <c r="U206" s="255"/>
      <c r="V206" s="255"/>
      <c r="W206" s="255"/>
      <c r="X206" s="255"/>
      <c r="Y206" s="255"/>
      <c r="Z206" s="96"/>
      <c r="AA206" s="88"/>
      <c r="AB206" s="88"/>
      <c r="AC206" s="88"/>
      <c r="AD206" s="88"/>
      <c r="AE206" s="88"/>
      <c r="AF206" s="88"/>
      <c r="AG206" s="88"/>
      <c r="AH206" s="88"/>
      <c r="AI206" s="88"/>
    </row>
    <row r="207" spans="1:35" x14ac:dyDescent="0.3">
      <c r="A207" s="88"/>
      <c r="B207" s="94"/>
      <c r="C207" s="255"/>
      <c r="D207" s="255"/>
      <c r="E207" s="255"/>
      <c r="F207" s="255"/>
      <c r="G207" s="255"/>
      <c r="H207" s="255"/>
      <c r="I207" s="255"/>
      <c r="J207" s="88"/>
      <c r="K207" s="255"/>
      <c r="L207" s="255"/>
      <c r="M207" s="255"/>
      <c r="N207" s="255"/>
      <c r="O207" s="255"/>
      <c r="P207" s="255"/>
      <c r="Q207" s="255"/>
      <c r="R207" s="88"/>
      <c r="S207" s="255"/>
      <c r="T207" s="255"/>
      <c r="U207" s="255"/>
      <c r="V207" s="255"/>
      <c r="W207" s="255"/>
      <c r="X207" s="255"/>
      <c r="Y207" s="255"/>
      <c r="Z207" s="96"/>
      <c r="AA207" s="88"/>
      <c r="AB207" s="88"/>
      <c r="AC207" s="88"/>
      <c r="AD207" s="88"/>
      <c r="AE207" s="88"/>
      <c r="AF207" s="88"/>
      <c r="AG207" s="88"/>
      <c r="AH207" s="88"/>
      <c r="AI207" s="88"/>
    </row>
    <row r="208" spans="1:35" x14ac:dyDescent="0.3">
      <c r="A208" s="88"/>
      <c r="B208" s="94"/>
      <c r="C208" s="255"/>
      <c r="D208" s="255"/>
      <c r="E208" s="255"/>
      <c r="F208" s="255"/>
      <c r="G208" s="255"/>
      <c r="H208" s="255"/>
      <c r="I208" s="255"/>
      <c r="J208" s="88"/>
      <c r="K208" s="255"/>
      <c r="L208" s="255"/>
      <c r="M208" s="255"/>
      <c r="N208" s="255"/>
      <c r="O208" s="255"/>
      <c r="P208" s="255"/>
      <c r="Q208" s="255"/>
      <c r="R208" s="88"/>
      <c r="S208" s="255"/>
      <c r="T208" s="255"/>
      <c r="U208" s="255"/>
      <c r="V208" s="255"/>
      <c r="W208" s="255"/>
      <c r="X208" s="255"/>
      <c r="Y208" s="255"/>
      <c r="Z208" s="96"/>
      <c r="AA208" s="88"/>
      <c r="AB208" s="88"/>
      <c r="AC208" s="88"/>
      <c r="AD208" s="88"/>
      <c r="AE208" s="88"/>
      <c r="AF208" s="88"/>
      <c r="AG208" s="88"/>
      <c r="AH208" s="88"/>
      <c r="AI208" s="88"/>
    </row>
    <row r="209" spans="1:35" x14ac:dyDescent="0.3">
      <c r="A209" s="88"/>
      <c r="B209" s="94"/>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96"/>
      <c r="AA209" s="88"/>
      <c r="AB209" s="88"/>
      <c r="AC209" s="88"/>
      <c r="AD209" s="88"/>
      <c r="AE209" s="88"/>
      <c r="AF209" s="88"/>
      <c r="AG209" s="88"/>
      <c r="AH209" s="88"/>
      <c r="AI209" s="88"/>
    </row>
    <row r="210" spans="1:35" ht="14.5" thickBot="1" x14ac:dyDescent="0.35">
      <c r="A210" s="88"/>
      <c r="B210" s="98"/>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100"/>
      <c r="AA210" s="88"/>
      <c r="AB210" s="88"/>
      <c r="AC210" s="88"/>
      <c r="AD210" s="88"/>
      <c r="AE210" s="88"/>
      <c r="AF210" s="88"/>
      <c r="AG210" s="88"/>
      <c r="AH210" s="88"/>
      <c r="AI210" s="88"/>
    </row>
    <row r="211" spans="1:35" x14ac:dyDescent="0.3">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row>
    <row r="212" spans="1:35" ht="14.5" thickBot="1" x14ac:dyDescent="0.35">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row>
    <row r="213" spans="1:35" ht="20" x14ac:dyDescent="0.4">
      <c r="A213" s="88"/>
      <c r="B213" s="109" t="s">
        <v>66</v>
      </c>
      <c r="C213" s="110"/>
      <c r="D213" s="110"/>
      <c r="E213" s="92"/>
      <c r="F213" s="92"/>
      <c r="G213" s="92"/>
      <c r="H213" s="92"/>
      <c r="I213" s="92"/>
      <c r="J213" s="92"/>
      <c r="K213" s="92"/>
      <c r="L213" s="92"/>
      <c r="M213" s="92"/>
      <c r="N213" s="92"/>
      <c r="O213" s="92"/>
      <c r="P213" s="92"/>
      <c r="Q213" s="92"/>
      <c r="R213" s="92"/>
      <c r="S213" s="92"/>
      <c r="T213" s="92"/>
      <c r="U213" s="92"/>
      <c r="V213" s="92"/>
      <c r="W213" s="92"/>
      <c r="X213" s="92"/>
      <c r="Y213" s="92"/>
      <c r="Z213" s="93"/>
      <c r="AA213" s="88"/>
      <c r="AB213" s="88"/>
      <c r="AC213" s="88"/>
      <c r="AD213" s="88"/>
      <c r="AE213" s="88"/>
      <c r="AF213" s="88"/>
      <c r="AG213" s="88"/>
      <c r="AH213" s="88"/>
      <c r="AI213" s="88"/>
    </row>
    <row r="214" spans="1:35" x14ac:dyDescent="0.3">
      <c r="A214" s="88"/>
      <c r="B214" s="111"/>
      <c r="C214" s="105"/>
      <c r="D214" s="105"/>
      <c r="E214" s="86"/>
      <c r="F214" s="86"/>
      <c r="G214" s="86"/>
      <c r="H214" s="86"/>
      <c r="I214" s="86"/>
      <c r="J214" s="86"/>
      <c r="K214" s="86"/>
      <c r="L214" s="86"/>
      <c r="M214" s="86"/>
      <c r="N214" s="86"/>
      <c r="O214" s="86"/>
      <c r="P214" s="86"/>
      <c r="Q214" s="86"/>
      <c r="R214" s="86"/>
      <c r="S214" s="86"/>
      <c r="T214" s="86"/>
      <c r="U214" s="86"/>
      <c r="V214" s="86"/>
      <c r="W214" s="86"/>
      <c r="X214" s="86"/>
      <c r="Y214" s="86"/>
      <c r="Z214" s="95"/>
      <c r="AA214" s="88"/>
      <c r="AB214" s="88"/>
      <c r="AC214" s="88"/>
      <c r="AD214" s="88"/>
      <c r="AE214" s="88"/>
      <c r="AF214" s="88"/>
      <c r="AG214" s="88"/>
      <c r="AH214" s="88"/>
      <c r="AI214" s="88"/>
    </row>
    <row r="215" spans="1:35" x14ac:dyDescent="0.3">
      <c r="A215" s="88"/>
      <c r="B215" s="111"/>
      <c r="C215" s="256" t="s">
        <v>54</v>
      </c>
      <c r="D215" s="256"/>
      <c r="E215" s="257"/>
      <c r="F215" s="269"/>
      <c r="G215" s="269"/>
      <c r="H215" s="269"/>
      <c r="I215" s="269"/>
      <c r="J215" s="269"/>
      <c r="K215" s="269"/>
      <c r="L215" s="269"/>
      <c r="M215" s="269"/>
      <c r="N215" s="269"/>
      <c r="O215" s="269"/>
      <c r="P215" s="269"/>
      <c r="Q215" s="269"/>
      <c r="R215" s="269"/>
      <c r="S215" s="269"/>
      <c r="T215" s="269"/>
      <c r="U215" s="269"/>
      <c r="V215" s="269"/>
      <c r="W215" s="269"/>
      <c r="X215" s="269"/>
      <c r="Y215" s="258"/>
      <c r="Z215" s="95"/>
      <c r="AA215" s="88"/>
      <c r="AB215" s="88"/>
      <c r="AC215" s="88"/>
      <c r="AD215" s="88"/>
      <c r="AE215" s="88"/>
      <c r="AF215" s="88"/>
      <c r="AG215" s="88"/>
      <c r="AH215" s="88"/>
      <c r="AI215" s="88"/>
    </row>
    <row r="216" spans="1:35" x14ac:dyDescent="0.3">
      <c r="A216" s="88"/>
      <c r="B216" s="111"/>
      <c r="C216" s="105"/>
      <c r="D216" s="105"/>
      <c r="E216" s="86"/>
      <c r="F216" s="86"/>
      <c r="G216" s="86"/>
      <c r="H216" s="86"/>
      <c r="I216" s="86"/>
      <c r="J216" s="86"/>
      <c r="K216" s="86"/>
      <c r="L216" s="86"/>
      <c r="M216" s="86"/>
      <c r="N216" s="86"/>
      <c r="O216" s="86"/>
      <c r="P216" s="86"/>
      <c r="Q216" s="86"/>
      <c r="R216" s="86"/>
      <c r="S216" s="86"/>
      <c r="T216" s="86"/>
      <c r="U216" s="86"/>
      <c r="V216" s="86"/>
      <c r="W216" s="86"/>
      <c r="X216" s="86"/>
      <c r="Y216" s="86"/>
      <c r="Z216" s="95"/>
      <c r="AA216" s="88"/>
      <c r="AB216" s="88"/>
      <c r="AC216" s="88"/>
      <c r="AD216" s="88"/>
      <c r="AE216" s="88"/>
      <c r="AF216" s="88"/>
      <c r="AG216" s="88"/>
      <c r="AH216" s="88"/>
      <c r="AI216" s="88"/>
    </row>
    <row r="217" spans="1:35" x14ac:dyDescent="0.3">
      <c r="A217" s="88"/>
      <c r="B217" s="111"/>
      <c r="C217" s="106" t="s">
        <v>55</v>
      </c>
      <c r="D217" s="106"/>
      <c r="E217" s="257"/>
      <c r="F217" s="258"/>
      <c r="G217" s="87"/>
      <c r="H217" s="88"/>
      <c r="J217" s="259" t="s">
        <v>56</v>
      </c>
      <c r="K217" s="259"/>
      <c r="L217" s="268"/>
      <c r="M217" s="268"/>
      <c r="N217" s="86"/>
      <c r="O217" s="86"/>
      <c r="P217" s="86"/>
      <c r="Q217" s="86"/>
      <c r="R217" s="86"/>
      <c r="S217" s="86"/>
      <c r="T217" s="86"/>
      <c r="U217" s="86"/>
      <c r="V217" s="86"/>
      <c r="W217" s="86"/>
      <c r="X217" s="86"/>
      <c r="Y217" s="86"/>
      <c r="Z217" s="95"/>
      <c r="AA217" s="88"/>
      <c r="AB217" s="88"/>
      <c r="AC217" s="88"/>
      <c r="AD217" s="88"/>
      <c r="AE217" s="88"/>
      <c r="AF217" s="88"/>
      <c r="AG217" s="88"/>
      <c r="AH217" s="88"/>
      <c r="AI217" s="88"/>
    </row>
    <row r="218" spans="1:35" x14ac:dyDescent="0.3">
      <c r="A218" s="88"/>
      <c r="B218" s="111"/>
      <c r="C218" s="105"/>
      <c r="D218" s="105"/>
      <c r="E218" s="86"/>
      <c r="F218" s="86"/>
      <c r="G218" s="86"/>
      <c r="H218" s="86"/>
      <c r="I218" s="86"/>
      <c r="J218" s="86"/>
      <c r="K218" s="86"/>
      <c r="L218" s="86"/>
      <c r="M218" s="86"/>
      <c r="N218" s="86"/>
      <c r="O218" s="86"/>
      <c r="P218" s="86"/>
      <c r="Q218" s="86"/>
      <c r="R218" s="86"/>
      <c r="S218" s="86"/>
      <c r="T218" s="86"/>
      <c r="U218" s="86"/>
      <c r="V218" s="86"/>
      <c r="W218" s="86"/>
      <c r="X218" s="86"/>
      <c r="Y218" s="86"/>
      <c r="Z218" s="95"/>
      <c r="AA218" s="88"/>
      <c r="AB218" s="88"/>
      <c r="AC218" s="88"/>
      <c r="AD218" s="88"/>
      <c r="AE218" s="88"/>
      <c r="AF218" s="88"/>
      <c r="AG218" s="88"/>
      <c r="AH218" s="88"/>
      <c r="AI218" s="88"/>
    </row>
    <row r="219" spans="1:35" x14ac:dyDescent="0.3">
      <c r="A219" s="88"/>
      <c r="B219" s="111"/>
      <c r="C219" s="106" t="s">
        <v>20</v>
      </c>
      <c r="D219" s="106"/>
      <c r="E219" s="257"/>
      <c r="F219" s="258"/>
      <c r="G219" s="86"/>
      <c r="H219" s="86"/>
      <c r="I219" s="86"/>
      <c r="J219" s="86"/>
      <c r="K219" s="86"/>
      <c r="L219" s="86"/>
      <c r="M219" s="86"/>
      <c r="N219" s="86"/>
      <c r="O219" s="86"/>
      <c r="P219" s="86"/>
      <c r="Q219" s="86"/>
      <c r="R219" s="86"/>
      <c r="S219" s="86"/>
      <c r="T219" s="86"/>
      <c r="U219" s="86"/>
      <c r="V219" s="86"/>
      <c r="W219" s="86"/>
      <c r="X219" s="86"/>
      <c r="Y219" s="86"/>
      <c r="Z219" s="95"/>
      <c r="AA219" s="88"/>
      <c r="AB219" s="88"/>
      <c r="AC219" s="88"/>
      <c r="AD219" s="88"/>
      <c r="AE219" s="88"/>
      <c r="AF219" s="88"/>
      <c r="AG219" s="88"/>
      <c r="AH219" s="88"/>
      <c r="AI219" s="88"/>
    </row>
    <row r="220" spans="1:35" x14ac:dyDescent="0.3">
      <c r="A220" s="88"/>
      <c r="B220" s="111"/>
      <c r="C220" s="105"/>
      <c r="D220" s="105"/>
      <c r="E220" s="260" t="s">
        <v>57</v>
      </c>
      <c r="F220" s="260"/>
      <c r="G220" s="260"/>
      <c r="H220" s="260"/>
      <c r="I220" s="260"/>
      <c r="J220" s="86"/>
      <c r="K220" s="86"/>
      <c r="L220" s="86"/>
      <c r="M220" s="86"/>
      <c r="N220" s="86"/>
      <c r="O220" s="86"/>
      <c r="P220" s="86"/>
      <c r="Q220" s="86"/>
      <c r="R220" s="86"/>
      <c r="S220" s="86"/>
      <c r="T220" s="86"/>
      <c r="U220" s="86"/>
      <c r="V220" s="86"/>
      <c r="W220" s="86"/>
      <c r="X220" s="86"/>
      <c r="Y220" s="86"/>
      <c r="Z220" s="95"/>
      <c r="AA220" s="88"/>
      <c r="AB220" s="88"/>
      <c r="AC220" s="88"/>
      <c r="AD220" s="88"/>
      <c r="AE220" s="88"/>
      <c r="AF220" s="88"/>
      <c r="AG220" s="88"/>
      <c r="AH220" s="88"/>
      <c r="AI220" s="88"/>
    </row>
    <row r="221" spans="1:35" x14ac:dyDescent="0.3">
      <c r="A221" s="88"/>
      <c r="B221" s="111"/>
      <c r="C221" s="105"/>
      <c r="D221" s="105"/>
      <c r="E221" s="90"/>
      <c r="F221" s="90"/>
      <c r="G221" s="90"/>
      <c r="H221" s="90"/>
      <c r="I221" s="86"/>
      <c r="J221" s="86"/>
      <c r="K221" s="86"/>
      <c r="L221" s="86"/>
      <c r="M221" s="86"/>
      <c r="N221" s="86"/>
      <c r="O221" s="86"/>
      <c r="P221" s="86"/>
      <c r="Q221" s="86"/>
      <c r="R221" s="86"/>
      <c r="S221" s="86"/>
      <c r="T221" s="86"/>
      <c r="U221" s="86"/>
      <c r="V221" s="86"/>
      <c r="W221" s="86"/>
      <c r="X221" s="86"/>
      <c r="Y221" s="86"/>
      <c r="Z221" s="95"/>
      <c r="AA221" s="88"/>
      <c r="AB221" s="88"/>
      <c r="AC221" s="88"/>
      <c r="AD221" s="88"/>
      <c r="AE221" s="88"/>
      <c r="AF221" s="88"/>
      <c r="AG221" s="88"/>
      <c r="AH221" s="88"/>
      <c r="AI221" s="88"/>
    </row>
    <row r="222" spans="1:35" x14ac:dyDescent="0.3">
      <c r="A222" s="88"/>
      <c r="B222" s="111"/>
      <c r="C222" s="106" t="s">
        <v>6</v>
      </c>
      <c r="D222" s="105"/>
      <c r="E222" s="261"/>
      <c r="F222" s="262"/>
      <c r="G222" s="262"/>
      <c r="H222" s="262"/>
      <c r="I222" s="263"/>
      <c r="J222" s="87"/>
      <c r="K222" s="86"/>
      <c r="L222" s="86"/>
      <c r="M222" s="86"/>
      <c r="N222" s="86"/>
      <c r="O222" s="86"/>
      <c r="P222" s="86"/>
      <c r="Q222" s="86"/>
      <c r="R222" s="86"/>
      <c r="S222" s="86"/>
      <c r="T222" s="86"/>
      <c r="U222" s="86"/>
      <c r="V222" s="86"/>
      <c r="W222" s="86"/>
      <c r="X222" s="86"/>
      <c r="Y222" s="86"/>
      <c r="Z222" s="95"/>
      <c r="AA222" s="88"/>
      <c r="AB222" s="88"/>
      <c r="AC222" s="88"/>
      <c r="AD222" s="88"/>
      <c r="AE222" s="88"/>
      <c r="AF222" s="88"/>
      <c r="AG222" s="88"/>
      <c r="AH222" s="88"/>
      <c r="AI222" s="88"/>
    </row>
    <row r="223" spans="1:35" s="88" customFormat="1" x14ac:dyDescent="0.3">
      <c r="B223" s="111"/>
      <c r="C223" s="105"/>
      <c r="D223" s="105"/>
      <c r="E223" s="90"/>
      <c r="F223" s="90"/>
      <c r="G223" s="90"/>
      <c r="H223" s="90"/>
      <c r="I223" s="90"/>
      <c r="J223" s="86"/>
      <c r="K223" s="86"/>
      <c r="L223" s="86"/>
      <c r="M223" s="86"/>
      <c r="N223" s="86"/>
      <c r="O223" s="86"/>
      <c r="P223" s="86"/>
      <c r="Q223" s="86"/>
      <c r="R223" s="86"/>
      <c r="S223" s="86"/>
      <c r="T223" s="86"/>
      <c r="U223" s="86"/>
      <c r="V223" s="86"/>
      <c r="W223" s="86"/>
      <c r="X223" s="86"/>
      <c r="Y223" s="86"/>
      <c r="Z223" s="95"/>
    </row>
    <row r="224" spans="1:35" x14ac:dyDescent="0.3">
      <c r="A224" s="88"/>
      <c r="B224" s="111"/>
      <c r="C224" s="105" t="s">
        <v>106</v>
      </c>
      <c r="D224" s="105"/>
      <c r="E224" s="261"/>
      <c r="F224" s="262"/>
      <c r="G224" s="262"/>
      <c r="H224" s="262"/>
      <c r="I224" s="263"/>
      <c r="J224" s="207"/>
      <c r="K224" s="207"/>
      <c r="L224" s="86"/>
      <c r="M224" s="86"/>
      <c r="N224" s="86"/>
      <c r="O224" s="86"/>
      <c r="P224" s="86"/>
      <c r="Q224" s="86"/>
      <c r="R224" s="86"/>
      <c r="S224" s="86"/>
      <c r="T224" s="86"/>
      <c r="U224" s="86"/>
      <c r="V224" s="86"/>
      <c r="W224" s="86"/>
      <c r="X224" s="86"/>
      <c r="Y224" s="86"/>
      <c r="Z224" s="95"/>
      <c r="AA224" s="88"/>
      <c r="AB224" s="88"/>
      <c r="AC224" s="88"/>
      <c r="AD224" s="88"/>
      <c r="AE224" s="88"/>
      <c r="AF224" s="88"/>
      <c r="AG224" s="88"/>
      <c r="AH224" s="88"/>
      <c r="AI224" s="88"/>
    </row>
    <row r="225" spans="1:35" x14ac:dyDescent="0.3">
      <c r="A225" s="88"/>
      <c r="B225" s="111"/>
      <c r="C225" s="112"/>
      <c r="D225" s="112"/>
      <c r="E225" s="88"/>
      <c r="F225" s="88"/>
      <c r="G225" s="88"/>
      <c r="H225" s="88"/>
      <c r="I225" s="88"/>
      <c r="J225" s="88"/>
      <c r="K225" s="88"/>
      <c r="L225" s="88"/>
      <c r="M225" s="88"/>
      <c r="N225" s="88"/>
      <c r="O225" s="88"/>
      <c r="P225" s="88"/>
      <c r="Q225" s="88"/>
      <c r="R225" s="88"/>
      <c r="S225" s="88"/>
      <c r="T225" s="88"/>
      <c r="U225" s="88"/>
      <c r="V225" s="88"/>
      <c r="W225" s="88"/>
      <c r="X225" s="88"/>
      <c r="Y225" s="88"/>
      <c r="Z225" s="96"/>
      <c r="AA225" s="88"/>
      <c r="AB225" s="88"/>
      <c r="AC225" s="88"/>
      <c r="AD225" s="88"/>
      <c r="AE225" s="88"/>
      <c r="AF225" s="88"/>
      <c r="AG225" s="88"/>
      <c r="AH225" s="88"/>
      <c r="AI225" s="88"/>
    </row>
    <row r="226" spans="1:35" ht="32.5" customHeight="1" x14ac:dyDescent="0.3">
      <c r="A226" s="88"/>
      <c r="B226" s="94"/>
      <c r="C226" s="264" t="s">
        <v>51</v>
      </c>
      <c r="D226" s="265"/>
      <c r="E226" s="265"/>
      <c r="F226" s="265"/>
      <c r="G226" s="265"/>
      <c r="H226" s="265"/>
      <c r="I226" s="266"/>
      <c r="J226" s="97"/>
      <c r="K226" s="267" t="s">
        <v>52</v>
      </c>
      <c r="L226" s="267"/>
      <c r="M226" s="267"/>
      <c r="N226" s="267"/>
      <c r="O226" s="267"/>
      <c r="P226" s="267"/>
      <c r="Q226" s="267"/>
      <c r="R226" s="97"/>
      <c r="S226" s="267" t="s">
        <v>53</v>
      </c>
      <c r="T226" s="267"/>
      <c r="U226" s="267"/>
      <c r="V226" s="267"/>
      <c r="W226" s="267"/>
      <c r="X226" s="267"/>
      <c r="Y226" s="267"/>
      <c r="Z226" s="96"/>
      <c r="AA226" s="88"/>
      <c r="AB226" s="88"/>
      <c r="AC226" s="88"/>
      <c r="AD226" s="88"/>
      <c r="AE226" s="88"/>
      <c r="AF226" s="88"/>
      <c r="AG226" s="88"/>
      <c r="AH226" s="88"/>
      <c r="AI226" s="88"/>
    </row>
    <row r="227" spans="1:35" x14ac:dyDescent="0.3">
      <c r="A227" s="88"/>
      <c r="B227" s="94"/>
      <c r="C227" s="255"/>
      <c r="D227" s="255"/>
      <c r="E227" s="255"/>
      <c r="F227" s="255"/>
      <c r="G227" s="255"/>
      <c r="H227" s="255"/>
      <c r="I227" s="255"/>
      <c r="J227" s="88"/>
      <c r="K227" s="255"/>
      <c r="L227" s="255"/>
      <c r="M227" s="255"/>
      <c r="N227" s="255"/>
      <c r="O227" s="255"/>
      <c r="P227" s="255"/>
      <c r="Q227" s="255"/>
      <c r="R227" s="88"/>
      <c r="S227" s="255"/>
      <c r="T227" s="255"/>
      <c r="U227" s="255"/>
      <c r="V227" s="255"/>
      <c r="W227" s="255"/>
      <c r="X227" s="255"/>
      <c r="Y227" s="255"/>
      <c r="Z227" s="96"/>
      <c r="AA227" s="88"/>
      <c r="AB227" s="88"/>
      <c r="AC227" s="88"/>
      <c r="AD227" s="88"/>
      <c r="AE227" s="88"/>
      <c r="AF227" s="88"/>
      <c r="AG227" s="88"/>
      <c r="AH227" s="88"/>
      <c r="AI227" s="88"/>
    </row>
    <row r="228" spans="1:35" x14ac:dyDescent="0.3">
      <c r="A228" s="88"/>
      <c r="B228" s="94"/>
      <c r="C228" s="255"/>
      <c r="D228" s="255"/>
      <c r="E228" s="255"/>
      <c r="F228" s="255"/>
      <c r="G228" s="255"/>
      <c r="H228" s="255"/>
      <c r="I228" s="255"/>
      <c r="J228" s="88"/>
      <c r="K228" s="255"/>
      <c r="L228" s="255"/>
      <c r="M228" s="255"/>
      <c r="N228" s="255"/>
      <c r="O228" s="255"/>
      <c r="P228" s="255"/>
      <c r="Q228" s="255"/>
      <c r="R228" s="88"/>
      <c r="S228" s="255"/>
      <c r="T228" s="255"/>
      <c r="U228" s="255"/>
      <c r="V228" s="255"/>
      <c r="W228" s="255"/>
      <c r="X228" s="255"/>
      <c r="Y228" s="255"/>
      <c r="Z228" s="96"/>
      <c r="AA228" s="88"/>
      <c r="AB228" s="88"/>
      <c r="AC228" s="88"/>
      <c r="AD228" s="88"/>
      <c r="AE228" s="88"/>
      <c r="AF228" s="88"/>
      <c r="AG228" s="88"/>
      <c r="AH228" s="88"/>
      <c r="AI228" s="88"/>
    </row>
    <row r="229" spans="1:35" x14ac:dyDescent="0.3">
      <c r="A229" s="88"/>
      <c r="B229" s="94"/>
      <c r="C229" s="255"/>
      <c r="D229" s="255"/>
      <c r="E229" s="255"/>
      <c r="F229" s="255"/>
      <c r="G229" s="255"/>
      <c r="H229" s="255"/>
      <c r="I229" s="255"/>
      <c r="J229" s="88"/>
      <c r="K229" s="255"/>
      <c r="L229" s="255"/>
      <c r="M229" s="255"/>
      <c r="N229" s="255"/>
      <c r="O229" s="255"/>
      <c r="P229" s="255"/>
      <c r="Q229" s="255"/>
      <c r="R229" s="88"/>
      <c r="S229" s="255"/>
      <c r="T229" s="255"/>
      <c r="U229" s="255"/>
      <c r="V229" s="255"/>
      <c r="W229" s="255"/>
      <c r="X229" s="255"/>
      <c r="Y229" s="255"/>
      <c r="Z229" s="96"/>
      <c r="AA229" s="88"/>
      <c r="AB229" s="88"/>
      <c r="AC229" s="88"/>
      <c r="AD229" s="88"/>
      <c r="AE229" s="88"/>
      <c r="AF229" s="88"/>
      <c r="AG229" s="88"/>
      <c r="AH229" s="88"/>
      <c r="AI229" s="88"/>
    </row>
    <row r="230" spans="1:35" x14ac:dyDescent="0.3">
      <c r="A230" s="88"/>
      <c r="B230" s="94"/>
      <c r="C230" s="255"/>
      <c r="D230" s="255"/>
      <c r="E230" s="255"/>
      <c r="F230" s="255"/>
      <c r="G230" s="255"/>
      <c r="H230" s="255"/>
      <c r="I230" s="255"/>
      <c r="J230" s="88"/>
      <c r="K230" s="255"/>
      <c r="L230" s="255"/>
      <c r="M230" s="255"/>
      <c r="N230" s="255"/>
      <c r="O230" s="255"/>
      <c r="P230" s="255"/>
      <c r="Q230" s="255"/>
      <c r="R230" s="88"/>
      <c r="S230" s="255"/>
      <c r="T230" s="255"/>
      <c r="U230" s="255"/>
      <c r="V230" s="255"/>
      <c r="W230" s="255"/>
      <c r="X230" s="255"/>
      <c r="Y230" s="255"/>
      <c r="Z230" s="96"/>
      <c r="AA230" s="88"/>
      <c r="AB230" s="88"/>
      <c r="AC230" s="88"/>
      <c r="AD230" s="88"/>
      <c r="AE230" s="88"/>
      <c r="AF230" s="88"/>
      <c r="AG230" s="88"/>
      <c r="AH230" s="88"/>
      <c r="AI230" s="88"/>
    </row>
    <row r="231" spans="1:35" x14ac:dyDescent="0.3">
      <c r="A231" s="88"/>
      <c r="B231" s="94"/>
      <c r="C231" s="255"/>
      <c r="D231" s="255"/>
      <c r="E231" s="255"/>
      <c r="F231" s="255"/>
      <c r="G231" s="255"/>
      <c r="H231" s="255"/>
      <c r="I231" s="255"/>
      <c r="J231" s="88"/>
      <c r="K231" s="255"/>
      <c r="L231" s="255"/>
      <c r="M231" s="255"/>
      <c r="N231" s="255"/>
      <c r="O231" s="255"/>
      <c r="P231" s="255"/>
      <c r="Q231" s="255"/>
      <c r="R231" s="88"/>
      <c r="S231" s="255"/>
      <c r="T231" s="255"/>
      <c r="U231" s="255"/>
      <c r="V231" s="255"/>
      <c r="W231" s="255"/>
      <c r="X231" s="255"/>
      <c r="Y231" s="255"/>
      <c r="Z231" s="96"/>
      <c r="AA231" s="88"/>
      <c r="AB231" s="88"/>
      <c r="AC231" s="88"/>
      <c r="AD231" s="88"/>
      <c r="AE231" s="88"/>
      <c r="AF231" s="88"/>
      <c r="AG231" s="88"/>
      <c r="AH231" s="88"/>
      <c r="AI231" s="88"/>
    </row>
    <row r="232" spans="1:35" x14ac:dyDescent="0.3">
      <c r="A232" s="88"/>
      <c r="B232" s="94"/>
      <c r="C232" s="255"/>
      <c r="D232" s="255"/>
      <c r="E232" s="255"/>
      <c r="F232" s="255"/>
      <c r="G232" s="255"/>
      <c r="H232" s="255"/>
      <c r="I232" s="255"/>
      <c r="J232" s="88"/>
      <c r="K232" s="255"/>
      <c r="L232" s="255"/>
      <c r="M232" s="255"/>
      <c r="N232" s="255"/>
      <c r="O232" s="255"/>
      <c r="P232" s="255"/>
      <c r="Q232" s="255"/>
      <c r="R232" s="88"/>
      <c r="S232" s="255"/>
      <c r="T232" s="255"/>
      <c r="U232" s="255"/>
      <c r="V232" s="255"/>
      <c r="W232" s="255"/>
      <c r="X232" s="255"/>
      <c r="Y232" s="255"/>
      <c r="Z232" s="96"/>
      <c r="AA232" s="88"/>
      <c r="AB232" s="88"/>
      <c r="AC232" s="88"/>
      <c r="AD232" s="88"/>
      <c r="AE232" s="88"/>
      <c r="AF232" s="88"/>
      <c r="AG232" s="88"/>
      <c r="AH232" s="88"/>
      <c r="AI232" s="88"/>
    </row>
    <row r="233" spans="1:35" x14ac:dyDescent="0.3">
      <c r="A233" s="88"/>
      <c r="B233" s="94"/>
      <c r="C233" s="255"/>
      <c r="D233" s="255"/>
      <c r="E233" s="255"/>
      <c r="F233" s="255"/>
      <c r="G233" s="255"/>
      <c r="H233" s="255"/>
      <c r="I233" s="255"/>
      <c r="J233" s="88"/>
      <c r="K233" s="255"/>
      <c r="L233" s="255"/>
      <c r="M233" s="255"/>
      <c r="N233" s="255"/>
      <c r="O233" s="255"/>
      <c r="P233" s="255"/>
      <c r="Q233" s="255"/>
      <c r="R233" s="88"/>
      <c r="S233" s="255"/>
      <c r="T233" s="255"/>
      <c r="U233" s="255"/>
      <c r="V233" s="255"/>
      <c r="W233" s="255"/>
      <c r="X233" s="255"/>
      <c r="Y233" s="255"/>
      <c r="Z233" s="96"/>
      <c r="AA233" s="88"/>
      <c r="AB233" s="88"/>
      <c r="AC233" s="88"/>
      <c r="AD233" s="88"/>
      <c r="AE233" s="88"/>
      <c r="AF233" s="88"/>
      <c r="AG233" s="88"/>
      <c r="AH233" s="88"/>
      <c r="AI233" s="88"/>
    </row>
    <row r="234" spans="1:35" x14ac:dyDescent="0.3">
      <c r="A234" s="88"/>
      <c r="B234" s="94"/>
      <c r="C234" s="255"/>
      <c r="D234" s="255"/>
      <c r="E234" s="255"/>
      <c r="F234" s="255"/>
      <c r="G234" s="255"/>
      <c r="H234" s="255"/>
      <c r="I234" s="255"/>
      <c r="J234" s="88"/>
      <c r="K234" s="255"/>
      <c r="L234" s="255"/>
      <c r="M234" s="255"/>
      <c r="N234" s="255"/>
      <c r="O234" s="255"/>
      <c r="P234" s="255"/>
      <c r="Q234" s="255"/>
      <c r="R234" s="88"/>
      <c r="S234" s="255"/>
      <c r="T234" s="255"/>
      <c r="U234" s="255"/>
      <c r="V234" s="255"/>
      <c r="W234" s="255"/>
      <c r="X234" s="255"/>
      <c r="Y234" s="255"/>
      <c r="Z234" s="96"/>
      <c r="AA234" s="88"/>
      <c r="AB234" s="88"/>
      <c r="AC234" s="88"/>
      <c r="AD234" s="88"/>
      <c r="AE234" s="88"/>
      <c r="AF234" s="88"/>
      <c r="AG234" s="88"/>
      <c r="AH234" s="88"/>
      <c r="AI234" s="88"/>
    </row>
    <row r="235" spans="1:35" x14ac:dyDescent="0.3">
      <c r="A235" s="88"/>
      <c r="B235" s="94"/>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96"/>
      <c r="AA235" s="88"/>
      <c r="AB235" s="88"/>
      <c r="AC235" s="88"/>
      <c r="AD235" s="88"/>
      <c r="AE235" s="88"/>
      <c r="AF235" s="88"/>
      <c r="AG235" s="88"/>
      <c r="AH235" s="88"/>
      <c r="AI235" s="88"/>
    </row>
    <row r="236" spans="1:35" ht="14.5" thickBot="1" x14ac:dyDescent="0.35">
      <c r="A236" s="88"/>
      <c r="B236" s="98"/>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100"/>
      <c r="AA236" s="88"/>
      <c r="AB236" s="88"/>
      <c r="AC236" s="88"/>
      <c r="AD236" s="88"/>
      <c r="AE236" s="88"/>
      <c r="AF236" s="88"/>
      <c r="AG236" s="88"/>
      <c r="AH236" s="88"/>
      <c r="AI236" s="88"/>
    </row>
    <row r="237" spans="1:35" x14ac:dyDescent="0.3">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row>
    <row r="238" spans="1:35" x14ac:dyDescent="0.3">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c r="AA238" s="88"/>
      <c r="AB238" s="88"/>
      <c r="AC238" s="88"/>
      <c r="AD238" s="88"/>
      <c r="AE238" s="88"/>
      <c r="AF238" s="88"/>
      <c r="AG238" s="88"/>
      <c r="AH238" s="88"/>
      <c r="AI238" s="88"/>
    </row>
    <row r="239" spans="1:35" x14ac:dyDescent="0.3">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row>
    <row r="240" spans="1:35" x14ac:dyDescent="0.3">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row>
    <row r="241" spans="1:35" x14ac:dyDescent="0.3">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c r="AA241" s="88"/>
      <c r="AB241" s="88"/>
      <c r="AC241" s="88"/>
      <c r="AD241" s="88"/>
      <c r="AE241" s="88"/>
      <c r="AF241" s="88"/>
      <c r="AG241" s="88"/>
      <c r="AH241" s="88"/>
      <c r="AI241" s="88"/>
    </row>
    <row r="242" spans="1:35" x14ac:dyDescent="0.3">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row>
    <row r="243" spans="1:35" x14ac:dyDescent="0.3">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row>
    <row r="244" spans="1:35" x14ac:dyDescent="0.3">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row>
    <row r="245" spans="1:35" x14ac:dyDescent="0.3">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row>
    <row r="246" spans="1:35" x14ac:dyDescent="0.3">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row>
    <row r="247" spans="1:35" x14ac:dyDescent="0.3">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row>
    <row r="248" spans="1:35" x14ac:dyDescent="0.3">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row>
    <row r="249" spans="1:35" x14ac:dyDescent="0.3">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row>
    <row r="250" spans="1:35" x14ac:dyDescent="0.3">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row>
    <row r="251" spans="1:35" x14ac:dyDescent="0.3">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row>
    <row r="252" spans="1:35" x14ac:dyDescent="0.3">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row>
    <row r="253" spans="1:35" x14ac:dyDescent="0.3">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c r="AA253" s="88"/>
      <c r="AB253" s="88"/>
      <c r="AC253" s="88"/>
      <c r="AD253" s="88"/>
      <c r="AE253" s="88"/>
      <c r="AF253" s="88"/>
      <c r="AG253" s="88"/>
      <c r="AH253" s="88"/>
      <c r="AI253" s="88"/>
    </row>
    <row r="254" spans="1:35" x14ac:dyDescent="0.3">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row>
    <row r="255" spans="1:35" x14ac:dyDescent="0.3">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row>
    <row r="256" spans="1:35" x14ac:dyDescent="0.3">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row>
    <row r="257" spans="1:35" x14ac:dyDescent="0.3">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c r="AA257" s="88"/>
      <c r="AB257" s="88"/>
      <c r="AC257" s="88"/>
      <c r="AD257" s="88"/>
      <c r="AE257" s="88"/>
      <c r="AF257" s="88"/>
      <c r="AG257" s="88"/>
      <c r="AH257" s="88"/>
      <c r="AI257" s="88"/>
    </row>
  </sheetData>
  <mergeCells count="136">
    <mergeCell ref="K18:Q18"/>
    <mergeCell ref="E7:Y7"/>
    <mergeCell ref="E33:Y33"/>
    <mergeCell ref="E59:Y59"/>
    <mergeCell ref="E85:Y85"/>
    <mergeCell ref="E111:Y111"/>
    <mergeCell ref="E14:I14"/>
    <mergeCell ref="E92:I92"/>
    <mergeCell ref="C96:I96"/>
    <mergeCell ref="E61:F61"/>
    <mergeCell ref="E16:I16"/>
    <mergeCell ref="L9:M9"/>
    <mergeCell ref="E64:I64"/>
    <mergeCell ref="L87:M87"/>
    <mergeCell ref="L61:M61"/>
    <mergeCell ref="E9:F9"/>
    <mergeCell ref="E11:F11"/>
    <mergeCell ref="E12:I12"/>
    <mergeCell ref="C19:I26"/>
    <mergeCell ref="K19:Q26"/>
    <mergeCell ref="E40:I40"/>
    <mergeCell ref="K97:Q104"/>
    <mergeCell ref="K96:Q96"/>
    <mergeCell ref="K45:Q52"/>
    <mergeCell ref="E89:F89"/>
    <mergeCell ref="E90:I90"/>
    <mergeCell ref="L35:M35"/>
    <mergeCell ref="E42:I42"/>
    <mergeCell ref="E116:I116"/>
    <mergeCell ref="E118:I118"/>
    <mergeCell ref="L113:M113"/>
    <mergeCell ref="C97:I104"/>
    <mergeCell ref="S19:Y26"/>
    <mergeCell ref="E68:I68"/>
    <mergeCell ref="E94:I94"/>
    <mergeCell ref="S97:Y104"/>
    <mergeCell ref="C71:I78"/>
    <mergeCell ref="K71:Q78"/>
    <mergeCell ref="S71:Y78"/>
    <mergeCell ref="C45:I52"/>
    <mergeCell ref="S96:Y96"/>
    <mergeCell ref="B2:Z2"/>
    <mergeCell ref="J9:K9"/>
    <mergeCell ref="C33:D33"/>
    <mergeCell ref="E35:F35"/>
    <mergeCell ref="C85:D85"/>
    <mergeCell ref="E87:F87"/>
    <mergeCell ref="J87:K87"/>
    <mergeCell ref="C70:I70"/>
    <mergeCell ref="K70:Q70"/>
    <mergeCell ref="S70:Y70"/>
    <mergeCell ref="C59:D59"/>
    <mergeCell ref="E66:I66"/>
    <mergeCell ref="C44:I44"/>
    <mergeCell ref="K44:Q44"/>
    <mergeCell ref="S44:Y44"/>
    <mergeCell ref="J35:K35"/>
    <mergeCell ref="E37:F37"/>
    <mergeCell ref="E38:I38"/>
    <mergeCell ref="S45:Y52"/>
    <mergeCell ref="C7:D7"/>
    <mergeCell ref="J61:K61"/>
    <mergeCell ref="E63:F63"/>
    <mergeCell ref="S18:Y18"/>
    <mergeCell ref="C18:I18"/>
    <mergeCell ref="K149:Q156"/>
    <mergeCell ref="S149:Y156"/>
    <mergeCell ref="C163:D163"/>
    <mergeCell ref="E139:F139"/>
    <mergeCell ref="J139:K139"/>
    <mergeCell ref="E141:F141"/>
    <mergeCell ref="E142:I142"/>
    <mergeCell ref="E144:I144"/>
    <mergeCell ref="C148:I148"/>
    <mergeCell ref="K148:Q148"/>
    <mergeCell ref="L139:M139"/>
    <mergeCell ref="E163:Y163"/>
    <mergeCell ref="E146:I146"/>
    <mergeCell ref="S148:Y148"/>
    <mergeCell ref="C149:I156"/>
    <mergeCell ref="S122:Y122"/>
    <mergeCell ref="C123:I130"/>
    <mergeCell ref="K123:Q130"/>
    <mergeCell ref="S123:Y130"/>
    <mergeCell ref="C137:D137"/>
    <mergeCell ref="C111:D111"/>
    <mergeCell ref="E113:F113"/>
    <mergeCell ref="J113:K113"/>
    <mergeCell ref="E115:F115"/>
    <mergeCell ref="E137:Y137"/>
    <mergeCell ref="E120:I120"/>
    <mergeCell ref="C122:I122"/>
    <mergeCell ref="K122:Q122"/>
    <mergeCell ref="S174:Y174"/>
    <mergeCell ref="C175:I182"/>
    <mergeCell ref="K175:Q182"/>
    <mergeCell ref="S175:Y182"/>
    <mergeCell ref="C189:D189"/>
    <mergeCell ref="E165:F165"/>
    <mergeCell ref="J165:K165"/>
    <mergeCell ref="E167:F167"/>
    <mergeCell ref="E168:I168"/>
    <mergeCell ref="E170:I170"/>
    <mergeCell ref="C174:I174"/>
    <mergeCell ref="K174:Q174"/>
    <mergeCell ref="L165:M165"/>
    <mergeCell ref="E189:Y189"/>
    <mergeCell ref="E172:I172"/>
    <mergeCell ref="S226:Y226"/>
    <mergeCell ref="C227:I234"/>
    <mergeCell ref="K227:Q234"/>
    <mergeCell ref="S227:Y234"/>
    <mergeCell ref="E217:F217"/>
    <mergeCell ref="J217:K217"/>
    <mergeCell ref="E219:F219"/>
    <mergeCell ref="E220:I220"/>
    <mergeCell ref="E222:I222"/>
    <mergeCell ref="C226:I226"/>
    <mergeCell ref="K226:Q226"/>
    <mergeCell ref="L217:M217"/>
    <mergeCell ref="E224:I224"/>
    <mergeCell ref="S201:Y208"/>
    <mergeCell ref="C215:D215"/>
    <mergeCell ref="E191:F191"/>
    <mergeCell ref="J191:K191"/>
    <mergeCell ref="E193:F193"/>
    <mergeCell ref="E194:I194"/>
    <mergeCell ref="E196:I196"/>
    <mergeCell ref="C200:I200"/>
    <mergeCell ref="K200:Q200"/>
    <mergeCell ref="S200:Y200"/>
    <mergeCell ref="L191:M191"/>
    <mergeCell ref="C201:I208"/>
    <mergeCell ref="E215:Y215"/>
    <mergeCell ref="K201:Q208"/>
    <mergeCell ref="E198:I19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3ECCA4C-D6D5-4DBB-BF38-3062AF5EA86D}">
          <x14:formula1>
            <xm:f>' Office use only'!$G$2:$G$10</xm:f>
          </x14:formula1>
          <xm:sqref>E16:I16 E42:I42 E68:I68 E94:I94 E120:I120 E146:I146 E172:I172 E198:I198 E224:I224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H1006"/>
  <sheetViews>
    <sheetView topLeftCell="B1" zoomScale="132" workbookViewId="0">
      <selection activeCell="G9" sqref="G9:G12"/>
    </sheetView>
  </sheetViews>
  <sheetFormatPr defaultColWidth="14.453125" defaultRowHeight="15" customHeight="1" x14ac:dyDescent="0.35"/>
  <cols>
    <col min="1" max="2" width="13.54296875" style="115" customWidth="1"/>
    <col min="3" max="3" width="65.453125" style="115" bestFit="1" customWidth="1"/>
    <col min="4" max="5" width="13.54296875" style="115" customWidth="1"/>
    <col min="6" max="6" width="8.7265625" style="115" customWidth="1"/>
    <col min="7" max="7" width="26.36328125" style="115" customWidth="1"/>
    <col min="8" max="8" width="32.1796875" style="115" customWidth="1"/>
    <col min="9" max="9" width="8.7265625" style="115" customWidth="1"/>
    <col min="10" max="10" width="83" style="115" customWidth="1"/>
    <col min="11" max="12" width="8.7265625" style="115" customWidth="1"/>
    <col min="13" max="13" width="58.7265625" style="115" bestFit="1" customWidth="1"/>
    <col min="14" max="14" width="9.81640625" style="115" bestFit="1" customWidth="1"/>
    <col min="15" max="16" width="17.26953125" style="115" customWidth="1"/>
    <col min="17" max="17" width="8.7265625" style="115" customWidth="1"/>
    <col min="18" max="18" width="9.90625" style="115" bestFit="1" customWidth="1"/>
    <col min="19" max="19" width="9.90625" style="115" customWidth="1"/>
    <col min="20" max="20" width="8.7265625" style="115" customWidth="1"/>
    <col min="21" max="21" width="9.90625" style="115" bestFit="1" customWidth="1"/>
    <col min="22" max="22" width="9.90625" style="115" customWidth="1"/>
    <col min="23" max="23" width="8.7265625" style="115" customWidth="1"/>
    <col min="24" max="24" width="9.90625" style="115" bestFit="1" customWidth="1"/>
    <col min="25" max="25" width="9.90625" style="115" customWidth="1"/>
    <col min="26" max="28" width="9.54296875" style="115" customWidth="1"/>
    <col min="29" max="35" width="8.7265625" style="115" customWidth="1"/>
    <col min="36" max="16384" width="14.453125" style="115"/>
  </cols>
  <sheetData>
    <row r="1" spans="1:13" s="113" customFormat="1" ht="14.25" customHeight="1" x14ac:dyDescent="0.35">
      <c r="A1" s="113" t="s">
        <v>5</v>
      </c>
      <c r="B1" s="113" t="s">
        <v>20</v>
      </c>
      <c r="C1" s="113" t="s">
        <v>21</v>
      </c>
      <c r="D1" s="113" t="s">
        <v>6</v>
      </c>
      <c r="E1" s="113" t="s">
        <v>41</v>
      </c>
      <c r="G1" s="114" t="s">
        <v>38</v>
      </c>
      <c r="J1" s="113" t="s">
        <v>42</v>
      </c>
    </row>
    <row r="2" spans="1:13" ht="14.25" customHeight="1" x14ac:dyDescent="0.35">
      <c r="E2" s="115" t="s">
        <v>23</v>
      </c>
      <c r="G2" s="116" t="s">
        <v>25</v>
      </c>
      <c r="J2" s="117" t="s">
        <v>43</v>
      </c>
    </row>
    <row r="3" spans="1:13" ht="14.25" customHeight="1" x14ac:dyDescent="0.35">
      <c r="E3" s="115" t="s">
        <v>113</v>
      </c>
      <c r="G3" s="116" t="s">
        <v>26</v>
      </c>
      <c r="J3" s="115" t="s">
        <v>44</v>
      </c>
    </row>
    <row r="4" spans="1:13" ht="14.25" customHeight="1" x14ac:dyDescent="0.35">
      <c r="E4" s="115" t="s">
        <v>19</v>
      </c>
      <c r="G4" s="116" t="s">
        <v>27</v>
      </c>
      <c r="J4" s="115" t="s">
        <v>67</v>
      </c>
    </row>
    <row r="5" spans="1:13" ht="14.25" customHeight="1" x14ac:dyDescent="0.35">
      <c r="G5" s="116" t="s">
        <v>30</v>
      </c>
      <c r="J5" s="120" t="s">
        <v>83</v>
      </c>
    </row>
    <row r="6" spans="1:13" ht="14.25" customHeight="1" x14ac:dyDescent="0.35">
      <c r="G6" s="116" t="s">
        <v>28</v>
      </c>
      <c r="J6" s="120" t="s">
        <v>84</v>
      </c>
      <c r="K6" s="120"/>
      <c r="L6" s="120"/>
      <c r="M6" s="120"/>
    </row>
    <row r="7" spans="1:13" ht="14.5" x14ac:dyDescent="0.35">
      <c r="G7" s="116" t="s">
        <v>29</v>
      </c>
      <c r="J7" s="115" t="s">
        <v>78</v>
      </c>
      <c r="K7" s="120"/>
      <c r="L7" s="120"/>
      <c r="M7" s="120"/>
    </row>
    <row r="8" spans="1:13" ht="14.25" customHeight="1" x14ac:dyDescent="0.35">
      <c r="G8" s="116" t="s">
        <v>140</v>
      </c>
      <c r="J8" s="115" t="s">
        <v>68</v>
      </c>
    </row>
    <row r="9" spans="1:13" ht="14.25" customHeight="1" x14ac:dyDescent="0.35">
      <c r="G9" s="116" t="s">
        <v>31</v>
      </c>
      <c r="J9" s="115" t="s">
        <v>69</v>
      </c>
    </row>
    <row r="10" spans="1:13" ht="14.25" customHeight="1" x14ac:dyDescent="0.35">
      <c r="G10" s="124" t="s">
        <v>129</v>
      </c>
      <c r="J10" s="115" t="s">
        <v>70</v>
      </c>
    </row>
    <row r="11" spans="1:13" ht="14.25" customHeight="1" x14ac:dyDescent="0.35">
      <c r="J11" s="115" t="s">
        <v>71</v>
      </c>
    </row>
    <row r="12" spans="1:13" ht="14.25" customHeight="1" x14ac:dyDescent="0.35">
      <c r="J12" s="115" t="s">
        <v>72</v>
      </c>
    </row>
    <row r="13" spans="1:13" ht="14.25" customHeight="1" x14ac:dyDescent="0.35">
      <c r="J13" s="115" t="s">
        <v>73</v>
      </c>
    </row>
    <row r="14" spans="1:13" ht="14.25" customHeight="1" x14ac:dyDescent="0.35">
      <c r="J14" s="115" t="s">
        <v>74</v>
      </c>
    </row>
    <row r="15" spans="1:13" ht="14.25" customHeight="1" x14ac:dyDescent="0.35">
      <c r="J15" s="115" t="s">
        <v>75</v>
      </c>
    </row>
    <row r="16" spans="1:13" ht="14.25" customHeight="1" x14ac:dyDescent="0.35">
      <c r="J16" s="115" t="s">
        <v>82</v>
      </c>
    </row>
    <row r="17" spans="1:34" ht="14.25" customHeight="1" x14ac:dyDescent="0.35">
      <c r="J17" s="115" t="s">
        <v>32</v>
      </c>
    </row>
    <row r="18" spans="1:34" ht="14.25" customHeight="1" x14ac:dyDescent="0.35"/>
    <row r="19" spans="1:34" ht="14.25" customHeight="1" x14ac:dyDescent="0.35"/>
    <row r="20" spans="1:34" ht="14.25" customHeight="1" x14ac:dyDescent="0.35"/>
    <row r="21" spans="1:34" ht="14.25" customHeight="1" x14ac:dyDescent="0.35"/>
    <row r="22" spans="1:34" ht="14.25" customHeight="1" thickBot="1" x14ac:dyDescent="0.4"/>
    <row r="23" spans="1:34" ht="14.25" customHeight="1" thickBot="1" x14ac:dyDescent="0.4">
      <c r="C23" s="126" t="s">
        <v>110</v>
      </c>
      <c r="D23" s="127">
        <f>SUM(N30:N45)</f>
        <v>18</v>
      </c>
      <c r="E23" s="128">
        <f>SUM(O30:O45)</f>
        <v>0</v>
      </c>
    </row>
    <row r="24" spans="1:34" ht="14.25" customHeight="1" x14ac:dyDescent="0.35">
      <c r="A24" s="115" t="s">
        <v>33</v>
      </c>
    </row>
    <row r="25" spans="1:34" ht="14.25" customHeight="1" x14ac:dyDescent="0.35"/>
    <row r="26" spans="1:34" ht="14.25" customHeight="1" x14ac:dyDescent="0.35"/>
    <row r="27" spans="1:34" ht="14.25" customHeight="1" x14ac:dyDescent="0.35">
      <c r="A27" s="129" t="s">
        <v>24</v>
      </c>
      <c r="B27" s="130"/>
    </row>
    <row r="28" spans="1:34" ht="14.25" customHeight="1" x14ac:dyDescent="0.35">
      <c r="A28" s="131" t="s">
        <v>37</v>
      </c>
      <c r="B28" s="130"/>
      <c r="Q28" s="279" t="s">
        <v>119</v>
      </c>
      <c r="R28" s="280"/>
      <c r="S28" s="280"/>
      <c r="T28" s="280"/>
      <c r="U28" s="280"/>
      <c r="V28" s="280"/>
      <c r="W28" s="280"/>
      <c r="X28" s="280"/>
      <c r="Y28" s="281"/>
      <c r="Z28" s="282" t="s">
        <v>126</v>
      </c>
      <c r="AA28" s="282"/>
      <c r="AB28" s="282"/>
      <c r="AC28" s="282"/>
      <c r="AD28" s="282"/>
      <c r="AE28" s="282"/>
      <c r="AF28" s="282"/>
      <c r="AG28" s="282"/>
      <c r="AH28" s="282"/>
    </row>
    <row r="29" spans="1:34" ht="14.25" customHeight="1" x14ac:dyDescent="0.35">
      <c r="B29" s="130"/>
      <c r="M29" s="118" t="s">
        <v>42</v>
      </c>
      <c r="N29" s="119" t="s">
        <v>111</v>
      </c>
      <c r="O29" s="118" t="s">
        <v>118</v>
      </c>
      <c r="P29" s="118" t="s">
        <v>123</v>
      </c>
      <c r="Q29" s="154">
        <f>'Office use only_2'!A11</f>
        <v>2023</v>
      </c>
      <c r="R29" s="154" t="s">
        <v>120</v>
      </c>
      <c r="S29" s="154" t="s">
        <v>123</v>
      </c>
      <c r="T29" s="154">
        <f>'Office use only_2'!A12</f>
        <v>2024</v>
      </c>
      <c r="U29" s="154" t="s">
        <v>121</v>
      </c>
      <c r="V29" s="154" t="s">
        <v>123</v>
      </c>
      <c r="W29" s="154">
        <f>'Office use only_2'!A13</f>
        <v>2025</v>
      </c>
      <c r="X29" s="154" t="s">
        <v>122</v>
      </c>
      <c r="Y29" s="154" t="s">
        <v>123</v>
      </c>
      <c r="Z29" s="155">
        <f>Q29</f>
        <v>2023</v>
      </c>
      <c r="AA29" s="155" t="s">
        <v>125</v>
      </c>
      <c r="AB29" s="155" t="s">
        <v>123</v>
      </c>
      <c r="AC29" s="155">
        <f>T29</f>
        <v>2024</v>
      </c>
      <c r="AD29" s="155" t="s">
        <v>125</v>
      </c>
      <c r="AE29" s="155" t="s">
        <v>123</v>
      </c>
      <c r="AF29" s="155">
        <f t="shared" ref="AF29" si="0">W29</f>
        <v>2025</v>
      </c>
      <c r="AG29" s="155" t="s">
        <v>125</v>
      </c>
      <c r="AH29" s="155" t="s">
        <v>123</v>
      </c>
    </row>
    <row r="30" spans="1:34" ht="14.25" customHeight="1" x14ac:dyDescent="0.35">
      <c r="A30" s="131" t="s">
        <v>22</v>
      </c>
      <c r="B30" s="130"/>
      <c r="M30" s="121" t="s">
        <v>43</v>
      </c>
      <c r="N30" s="122">
        <f>'Office use only_2'!S17</f>
        <v>18</v>
      </c>
      <c r="O30" s="122">
        <f>'CPD Tracker'!T17</f>
        <v>0</v>
      </c>
      <c r="P30" s="139">
        <v>18</v>
      </c>
      <c r="Q30" s="122">
        <f>SUMIFS('Office use only_2'!$B$32:$B$152,'Office use only_2'!$Y$32:$Y$152,$Q$29,'Office use only_2'!$G$32:$G$152,' Office use only'!M30)</f>
        <v>20</v>
      </c>
      <c r="R30" s="122">
        <f>IF(Q30&gt;P30,P30,Q30)</f>
        <v>18</v>
      </c>
      <c r="S30" s="122">
        <f>P30</f>
        <v>18</v>
      </c>
      <c r="T30" s="122">
        <f>SUMIFS('Office use only_2'!$B$32:$B$152,'Office use only_2'!$Y$32:$Y$152,$T$29,'Office use only_2'!$G$32:$G$152,' Office use only'!M30)</f>
        <v>0</v>
      </c>
      <c r="U30" s="122">
        <f>IF(T30&gt;V30,V30,T30)</f>
        <v>0</v>
      </c>
      <c r="V30" s="122">
        <f>IFERROR(S30-R30,"N/A")</f>
        <v>0</v>
      </c>
      <c r="W30" s="122">
        <f>SUMIFS('Office use only_2'!$B$32:$B$152,'Office use only_2'!$Y$32:$Y$152,$W$29,'Office use only_2'!$G$32:$G$152,' Office use only'!M30)</f>
        <v>0</v>
      </c>
      <c r="X30" s="122">
        <f>IF(W30&gt;Y30,Y30,W30)</f>
        <v>0</v>
      </c>
      <c r="Y30" s="122">
        <f>IFERROR(V30-U30,"N/A")</f>
        <v>0</v>
      </c>
      <c r="Z30" s="122">
        <f>SUMIFS('CPD Tracker'!$B$32:$B$153,'CPD Tracker'!$AD$32:$AD$153,$Z$29,'CPD Tracker'!$G$32:$G$153,M30)</f>
        <v>0</v>
      </c>
      <c r="AA30" s="122">
        <f>IF(Z30&gt;P30,P30,Z30)</f>
        <v>0</v>
      </c>
      <c r="AB30" s="122">
        <f>P30</f>
        <v>18</v>
      </c>
      <c r="AC30" s="122">
        <f>SUMIFS('CPD Tracker'!$B$32:$B$153,'CPD Tracker'!$AD$32:$AD$153,$AC$29,'CPD Tracker'!$G$32:$G$153,M30)</f>
        <v>0</v>
      </c>
      <c r="AD30" s="122">
        <f>IF(AC30&gt;AE30,AE30,AC30)</f>
        <v>0</v>
      </c>
      <c r="AE30" s="122">
        <f>IFERROR(AB30-AA30,"N/A")</f>
        <v>18</v>
      </c>
      <c r="AF30" s="122">
        <f>SUMIFS('CPD Tracker'!$B$32:$B$153,'CPD Tracker'!$AD$32:$AD$153,$AF$29,'CPD Tracker'!$G$32:$G$153,M30)</f>
        <v>0</v>
      </c>
      <c r="AG30" s="122">
        <f>IF(AF30&gt;AH30,AH30,AF30)</f>
        <v>0</v>
      </c>
      <c r="AH30" s="122">
        <f>IFERROR(AE30-AD30,"N/A")</f>
        <v>18</v>
      </c>
    </row>
    <row r="31" spans="1:34" ht="14.25" customHeight="1" x14ac:dyDescent="0.35">
      <c r="A31" s="131" t="s">
        <v>34</v>
      </c>
      <c r="B31" s="130"/>
      <c r="M31" s="122" t="s">
        <v>44</v>
      </c>
      <c r="N31" s="122">
        <f>'Office use only_2'!S18</f>
        <v>0</v>
      </c>
      <c r="O31" s="122">
        <f>'CPD Tracker'!T18</f>
        <v>0</v>
      </c>
      <c r="P31" s="139">
        <v>75</v>
      </c>
      <c r="Q31" s="122">
        <f>SUMIFS('Office use only_2'!$B$32:$B$152,'Office use only_2'!$Y$32:$Y$152,$Q$29,'Office use only_2'!$G$32:$G$152,' Office use only'!M31)</f>
        <v>0</v>
      </c>
      <c r="R31" s="122">
        <f t="shared" ref="R31:R45" si="1">IF(Q31&gt;P31,P31,Q31)</f>
        <v>0</v>
      </c>
      <c r="S31" s="122">
        <f t="shared" ref="S31:S45" si="2">P31</f>
        <v>75</v>
      </c>
      <c r="T31" s="122">
        <f>SUMIFS('Office use only_2'!$B$32:$B$152,'Office use only_2'!$Y$32:$Y$152,$T$29,'Office use only_2'!$G$32:$G$152,' Office use only'!M31)</f>
        <v>0</v>
      </c>
      <c r="U31" s="122">
        <f t="shared" ref="U31:U45" si="3">IF(T31&gt;V31,V31,T31)</f>
        <v>0</v>
      </c>
      <c r="V31" s="122">
        <f t="shared" ref="V31:V45" si="4">IFERROR(S31-R31,"N/A")</f>
        <v>75</v>
      </c>
      <c r="W31" s="122">
        <f>SUMIFS('Office use only_2'!$B$32:$B$152,'Office use only_2'!$Y$32:$Y$152,$W$29,'Office use only_2'!$G$32:$G$152,' Office use only'!M31)</f>
        <v>0</v>
      </c>
      <c r="X31" s="122">
        <f t="shared" ref="X31:X45" si="5">IF(W31&gt;Y31,Y31,W31)</f>
        <v>0</v>
      </c>
      <c r="Y31" s="122">
        <f t="shared" ref="Y31:Y45" si="6">IFERROR(V31-U31,"N/A")</f>
        <v>75</v>
      </c>
      <c r="Z31" s="122">
        <f>SUMIFS('CPD Tracker'!$B$32:$B$153,'CPD Tracker'!$AD$32:$AD$153,$Z$29,'CPD Tracker'!$G$32:$G$153,M31)</f>
        <v>0</v>
      </c>
      <c r="AA31" s="122">
        <f>IF(Z31&gt;P31,P31,Z31)</f>
        <v>0</v>
      </c>
      <c r="AB31" s="122">
        <f t="shared" ref="AB31:AB45" si="7">P31</f>
        <v>75</v>
      </c>
      <c r="AC31" s="122">
        <f>SUMIFS('CPD Tracker'!$B$32:$B$153,'CPD Tracker'!$AD$32:$AD$153,$AC$29,'CPD Tracker'!$G$32:$G$153,M31)</f>
        <v>0</v>
      </c>
      <c r="AD31" s="122">
        <f t="shared" ref="AD31:AD45" si="8">IF(AC31&gt;AE31,AE31,AC31)</f>
        <v>0</v>
      </c>
      <c r="AE31" s="122">
        <f t="shared" ref="AE31:AE45" si="9">IFERROR(AB31-AA31,"N/A")</f>
        <v>75</v>
      </c>
      <c r="AF31" s="122">
        <f>SUMIFS('CPD Tracker'!$B$32:$B$153,'CPD Tracker'!$AD$32:$AD$153,$AF$29,'CPD Tracker'!$G$32:$G$153,M31)</f>
        <v>0</v>
      </c>
      <c r="AG31" s="122">
        <f t="shared" ref="AG31:AG45" si="10">IF(AF31&gt;AH31,AH31,AF31)</f>
        <v>0</v>
      </c>
      <c r="AH31" s="122">
        <f t="shared" ref="AH31:AH45" si="11">IFERROR(AE31-AD31,"N/A")</f>
        <v>75</v>
      </c>
    </row>
    <row r="32" spans="1:34" ht="14.25" customHeight="1" x14ac:dyDescent="0.35">
      <c r="A32" s="129"/>
      <c r="B32" s="130"/>
      <c r="M32" s="122" t="s">
        <v>67</v>
      </c>
      <c r="N32" s="122">
        <f>'Office use only_2'!S19</f>
        <v>0</v>
      </c>
      <c r="O32" s="122">
        <f>'CPD Tracker'!T19</f>
        <v>0</v>
      </c>
      <c r="P32" s="140">
        <v>50</v>
      </c>
      <c r="Q32" s="122">
        <f>SUMIFS('Office use only_2'!$B$32:$B$152,'Office use only_2'!$Y$32:$Y$152,$Q$29,'Office use only_2'!$G$32:$G$152,' Office use only'!M32)</f>
        <v>0</v>
      </c>
      <c r="R32" s="122">
        <f>IF(Q32&gt;P32,P32,Q32)</f>
        <v>0</v>
      </c>
      <c r="S32" s="122">
        <f t="shared" si="2"/>
        <v>50</v>
      </c>
      <c r="T32" s="122">
        <f>SUMIFS('Office use only_2'!$B$32:$B$152,'Office use only_2'!$Y$32:$Y$152,$T$29,'Office use only_2'!$G$32:$G$152,' Office use only'!M32)</f>
        <v>0</v>
      </c>
      <c r="U32" s="122">
        <f t="shared" si="3"/>
        <v>0</v>
      </c>
      <c r="V32" s="122">
        <f t="shared" si="4"/>
        <v>50</v>
      </c>
      <c r="W32" s="122">
        <f>SUMIFS('Office use only_2'!$B$32:$B$152,'Office use only_2'!$Y$32:$Y$152,$W$29,'Office use only_2'!$G$32:$G$152,' Office use only'!M32)</f>
        <v>0</v>
      </c>
      <c r="X32" s="122">
        <f t="shared" si="5"/>
        <v>0</v>
      </c>
      <c r="Y32" s="122">
        <f t="shared" si="6"/>
        <v>50</v>
      </c>
      <c r="Z32" s="122">
        <f>SUMIFS('CPD Tracker'!$B$32:$B$153,'CPD Tracker'!$AD$32:$AD$153,$Z$29,'CPD Tracker'!$G$32:$G$153,M32)</f>
        <v>0</v>
      </c>
      <c r="AA32" s="122">
        <f t="shared" ref="AA32:AA45" si="12">IF(Z32&gt;P32,P32,Z32)</f>
        <v>0</v>
      </c>
      <c r="AB32" s="122">
        <f t="shared" si="7"/>
        <v>50</v>
      </c>
      <c r="AC32" s="122">
        <f>SUMIFS('CPD Tracker'!$B$32:$B$153,'CPD Tracker'!$AD$32:$AD$153,$AC$29,'CPD Tracker'!$G$32:$G$153,M32)</f>
        <v>0</v>
      </c>
      <c r="AD32" s="122">
        <f t="shared" si="8"/>
        <v>0</v>
      </c>
      <c r="AE32" s="122">
        <f t="shared" si="9"/>
        <v>50</v>
      </c>
      <c r="AF32" s="122">
        <f>SUMIFS('CPD Tracker'!$B$32:$B$153,'CPD Tracker'!$AD$32:$AD$153,$AF$29,'CPD Tracker'!$G$32:$G$153,M32)</f>
        <v>0</v>
      </c>
      <c r="AG32" s="122">
        <f t="shared" si="10"/>
        <v>0</v>
      </c>
      <c r="AH32" s="122">
        <f t="shared" si="11"/>
        <v>50</v>
      </c>
    </row>
    <row r="33" spans="1:34" ht="14.25" customHeight="1" x14ac:dyDescent="0.35">
      <c r="A33" s="129" t="s">
        <v>35</v>
      </c>
      <c r="B33" s="130"/>
      <c r="M33" s="123" t="s">
        <v>83</v>
      </c>
      <c r="N33" s="122">
        <f>'Office use only_2'!S20</f>
        <v>0</v>
      </c>
      <c r="O33" s="122">
        <f>'CPD Tracker'!T20</f>
        <v>0</v>
      </c>
      <c r="P33" s="140">
        <v>45</v>
      </c>
      <c r="Q33" s="122">
        <f>SUMIFS('Office use only_2'!$B$32:$B$152,'Office use only_2'!$Y$32:$Y$152,$Q$29,'Office use only_2'!$G$32:$G$152,' Office use only'!M33)</f>
        <v>0</v>
      </c>
      <c r="R33" s="122">
        <f t="shared" si="1"/>
        <v>0</v>
      </c>
      <c r="S33" s="122">
        <f t="shared" si="2"/>
        <v>45</v>
      </c>
      <c r="T33" s="122">
        <f>SUMIFS('Office use only_2'!$B$32:$B$152,'Office use only_2'!$Y$32:$Y$152,$T$29,'Office use only_2'!$G$32:$G$152,' Office use only'!M33)</f>
        <v>0</v>
      </c>
      <c r="U33" s="122">
        <f t="shared" si="3"/>
        <v>0</v>
      </c>
      <c r="V33" s="122">
        <f t="shared" si="4"/>
        <v>45</v>
      </c>
      <c r="W33" s="122">
        <f>SUMIFS('Office use only_2'!$B$32:$B$152,'Office use only_2'!$Y$32:$Y$152,$W$29,'Office use only_2'!$G$32:$G$152,' Office use only'!M33)</f>
        <v>0</v>
      </c>
      <c r="X33" s="122">
        <f t="shared" si="5"/>
        <v>0</v>
      </c>
      <c r="Y33" s="122">
        <f t="shared" si="6"/>
        <v>45</v>
      </c>
      <c r="Z33" s="122">
        <f>SUMIFS('CPD Tracker'!$B$32:$B$153,'CPD Tracker'!$AD$32:$AD$153,$Z$29,'CPD Tracker'!$G$32:$G$153,M33)</f>
        <v>0</v>
      </c>
      <c r="AA33" s="122">
        <f t="shared" si="12"/>
        <v>0</v>
      </c>
      <c r="AB33" s="122">
        <f t="shared" si="7"/>
        <v>45</v>
      </c>
      <c r="AC33" s="122">
        <f>SUMIFS('CPD Tracker'!$B$32:$B$153,'CPD Tracker'!$AD$32:$AD$153,$AC$29,'CPD Tracker'!$G$32:$G$153,M33)</f>
        <v>0</v>
      </c>
      <c r="AD33" s="122">
        <f>IF(AC33&gt;AE33,AE33,AC33)</f>
        <v>0</v>
      </c>
      <c r="AE33" s="122">
        <f>IFERROR(AB33-AA33,"N/A")</f>
        <v>45</v>
      </c>
      <c r="AF33" s="122">
        <f>SUMIFS('CPD Tracker'!$B$32:$B$153,'CPD Tracker'!$AD$32:$AD$153,$AF$29,'CPD Tracker'!$G$32:$G$153,M33)</f>
        <v>0</v>
      </c>
      <c r="AG33" s="122">
        <f t="shared" si="10"/>
        <v>0</v>
      </c>
      <c r="AH33" s="122">
        <f t="shared" si="11"/>
        <v>45</v>
      </c>
    </row>
    <row r="34" spans="1:34" ht="14.25" customHeight="1" x14ac:dyDescent="0.35">
      <c r="A34" s="131" t="s">
        <v>36</v>
      </c>
      <c r="B34" s="130"/>
      <c r="M34" s="123" t="s">
        <v>84</v>
      </c>
      <c r="N34" s="122">
        <f>'Office use only_2'!S21</f>
        <v>0</v>
      </c>
      <c r="O34" s="122">
        <f>'CPD Tracker'!T21</f>
        <v>0</v>
      </c>
      <c r="P34" s="140">
        <v>75</v>
      </c>
      <c r="Q34" s="122">
        <f>SUMIFS('Office use only_2'!$B$32:$B$152,'Office use only_2'!$Y$32:$Y$152,$Q$29,'Office use only_2'!$G$32:$G$152,' Office use only'!M34)</f>
        <v>0</v>
      </c>
      <c r="R34" s="122">
        <f>IF(Q34&gt;P34,P34,Q34)</f>
        <v>0</v>
      </c>
      <c r="S34" s="122">
        <f t="shared" si="2"/>
        <v>75</v>
      </c>
      <c r="T34" s="122">
        <f>SUMIFS('Office use only_2'!$B$32:$B$152,'Office use only_2'!$Y$32:$Y$152,$T$29,'Office use only_2'!$G$32:$G$152,' Office use only'!M34)</f>
        <v>0</v>
      </c>
      <c r="U34" s="122">
        <f t="shared" si="3"/>
        <v>0</v>
      </c>
      <c r="V34" s="122">
        <f t="shared" si="4"/>
        <v>75</v>
      </c>
      <c r="W34" s="122">
        <f>SUMIFS('Office use only_2'!$B$32:$B$152,'Office use only_2'!$Y$32:$Y$152,$W$29,'Office use only_2'!$G$32:$G$152,' Office use only'!M34)</f>
        <v>0</v>
      </c>
      <c r="X34" s="122">
        <f t="shared" si="5"/>
        <v>0</v>
      </c>
      <c r="Y34" s="122">
        <f t="shared" si="6"/>
        <v>75</v>
      </c>
      <c r="Z34" s="122">
        <f>SUMIFS('CPD Tracker'!$B$32:$B$153,'CPD Tracker'!$AD$32:$AD$153,$Z$29,'CPD Tracker'!$G$32:$G$153,M34)</f>
        <v>0</v>
      </c>
      <c r="AA34" s="122">
        <f t="shared" si="12"/>
        <v>0</v>
      </c>
      <c r="AB34" s="122">
        <f t="shared" si="7"/>
        <v>75</v>
      </c>
      <c r="AC34" s="122">
        <f>SUMIFS('CPD Tracker'!$B$32:$B$153,'CPD Tracker'!$AD$32:$AD$153,$AC$29,'CPD Tracker'!$G$32:$G$153,M34)</f>
        <v>0</v>
      </c>
      <c r="AD34" s="122">
        <f t="shared" si="8"/>
        <v>0</v>
      </c>
      <c r="AE34" s="122">
        <f t="shared" si="9"/>
        <v>75</v>
      </c>
      <c r="AF34" s="122">
        <f>SUMIFS('CPD Tracker'!$B$32:$B$153,'CPD Tracker'!$AD$32:$AD$153,$AF$29,'CPD Tracker'!$G$32:$G$153,M34)</f>
        <v>0</v>
      </c>
      <c r="AG34" s="122">
        <f t="shared" si="10"/>
        <v>0</v>
      </c>
      <c r="AH34" s="122">
        <f t="shared" si="11"/>
        <v>75</v>
      </c>
    </row>
    <row r="35" spans="1:34" ht="14.25" customHeight="1" x14ac:dyDescent="0.35">
      <c r="A35" s="132"/>
      <c r="B35" s="130"/>
      <c r="M35" s="122" t="s">
        <v>78</v>
      </c>
      <c r="N35" s="125">
        <f>SUMIF('Office use only_2'!$G$32:$G$152,' Office use only'!M35,'Office use only_2'!$B$32:$B$152)</f>
        <v>0</v>
      </c>
      <c r="O35" s="125">
        <f>SUMIF('CPD Tracker'!G22:G143,M35,'CPD Tracker'!B22:B143)</f>
        <v>0</v>
      </c>
      <c r="P35" s="125" t="s">
        <v>124</v>
      </c>
      <c r="Q35" s="122">
        <f>SUMIFS('Office use only_2'!$B$32:$B$152,'Office use only_2'!$Y$32:$Y$152,$Q$29,'Office use only_2'!$G$32:$G$152,' Office use only'!M35)</f>
        <v>0</v>
      </c>
      <c r="R35" s="122">
        <f t="shared" si="1"/>
        <v>0</v>
      </c>
      <c r="S35" s="122" t="str">
        <f t="shared" si="2"/>
        <v>N/A</v>
      </c>
      <c r="T35" s="122">
        <f>SUMIFS('Office use only_2'!$B$32:$B$152,'Office use only_2'!$Y$32:$Y$152,$T$29,'Office use only_2'!$G$32:$G$152,' Office use only'!M35)</f>
        <v>0</v>
      </c>
      <c r="U35" s="122">
        <f t="shared" si="3"/>
        <v>0</v>
      </c>
      <c r="V35" s="122" t="str">
        <f t="shared" si="4"/>
        <v>N/A</v>
      </c>
      <c r="W35" s="122">
        <f>SUMIFS('Office use only_2'!$B$32:$B$152,'Office use only_2'!$Y$32:$Y$152,$W$29,'Office use only_2'!$G$32:$G$152,' Office use only'!M35)</f>
        <v>0</v>
      </c>
      <c r="X35" s="122">
        <f t="shared" si="5"/>
        <v>0</v>
      </c>
      <c r="Y35" s="122" t="str">
        <f t="shared" si="6"/>
        <v>N/A</v>
      </c>
      <c r="Z35" s="122">
        <f>SUMIFS('CPD Tracker'!$B$32:$B$153,'CPD Tracker'!$AD$32:$AD$153,$Z$29,'CPD Tracker'!$G$32:$G$153,M35)</f>
        <v>0</v>
      </c>
      <c r="AA35" s="122">
        <f t="shared" si="12"/>
        <v>0</v>
      </c>
      <c r="AB35" s="122" t="str">
        <f t="shared" si="7"/>
        <v>N/A</v>
      </c>
      <c r="AC35" s="122">
        <f>SUMIFS('CPD Tracker'!$B$32:$B$153,'CPD Tracker'!$AD$32:$AD$153,$AC$29,'CPD Tracker'!$G$32:$G$153,M35)</f>
        <v>0</v>
      </c>
      <c r="AD35" s="122">
        <f t="shared" si="8"/>
        <v>0</v>
      </c>
      <c r="AE35" s="122" t="str">
        <f t="shared" si="9"/>
        <v>N/A</v>
      </c>
      <c r="AF35" s="122">
        <f>SUMIFS('CPD Tracker'!$B$32:$B$153,'CPD Tracker'!$AD$32:$AD$153,$AF$29,'CPD Tracker'!$G$32:$G$153,M35)</f>
        <v>0</v>
      </c>
      <c r="AG35" s="122">
        <f t="shared" si="10"/>
        <v>0</v>
      </c>
      <c r="AH35" s="122" t="str">
        <f t="shared" si="11"/>
        <v>N/A</v>
      </c>
    </row>
    <row r="36" spans="1:34" ht="15" customHeight="1" x14ac:dyDescent="0.35">
      <c r="M36" s="122" t="s">
        <v>68</v>
      </c>
      <c r="N36" s="125">
        <f>SUMIF('Office use only_2'!$G$32:$G$152,' Office use only'!M36,'Office use only_2'!$B$32:$B$152)</f>
        <v>0</v>
      </c>
      <c r="O36" s="125">
        <f>SUMIF('CPD Tracker'!G23:G144,M36,'CPD Tracker'!B23:B144)</f>
        <v>0</v>
      </c>
      <c r="P36" s="125" t="s">
        <v>124</v>
      </c>
      <c r="Q36" s="122">
        <f>SUMIFS('Office use only_2'!$B$32:$B$152,'Office use only_2'!$Y$32:$Y$152,$Q$29,'Office use only_2'!$G$32:$G$152,' Office use only'!M36)</f>
        <v>0</v>
      </c>
      <c r="R36" s="122">
        <f>IF(Q36&gt;P36,P36,Q36)</f>
        <v>0</v>
      </c>
      <c r="S36" s="122" t="str">
        <f t="shared" si="2"/>
        <v>N/A</v>
      </c>
      <c r="T36" s="122">
        <f>SUMIFS('Office use only_2'!$B$32:$B$152,'Office use only_2'!$Y$32:$Y$152,$T$29,'Office use only_2'!$G$32:$G$152,' Office use only'!M36)</f>
        <v>0</v>
      </c>
      <c r="U36" s="122">
        <f t="shared" si="3"/>
        <v>0</v>
      </c>
      <c r="V36" s="122" t="str">
        <f t="shared" si="4"/>
        <v>N/A</v>
      </c>
      <c r="W36" s="122">
        <f>SUMIFS('Office use only_2'!$B$32:$B$152,'Office use only_2'!$Y$32:$Y$152,$W$29,'Office use only_2'!$G$32:$G$152,' Office use only'!M36)</f>
        <v>0</v>
      </c>
      <c r="X36" s="122">
        <f t="shared" si="5"/>
        <v>0</v>
      </c>
      <c r="Y36" s="122" t="str">
        <f t="shared" si="6"/>
        <v>N/A</v>
      </c>
      <c r="Z36" s="122">
        <f>SUMIFS('CPD Tracker'!$B$32:$B$153,'CPD Tracker'!$AD$32:$AD$153,$Z$29,'CPD Tracker'!$G$32:$G$153,M36)</f>
        <v>0</v>
      </c>
      <c r="AA36" s="122">
        <f t="shared" si="12"/>
        <v>0</v>
      </c>
      <c r="AB36" s="122" t="str">
        <f t="shared" si="7"/>
        <v>N/A</v>
      </c>
      <c r="AC36" s="122">
        <f>SUMIFS('CPD Tracker'!$B$32:$B$153,'CPD Tracker'!$AD$32:$AD$153,$AC$29,'CPD Tracker'!$G$32:$G$153,M36)</f>
        <v>0</v>
      </c>
      <c r="AD36" s="122">
        <f t="shared" si="8"/>
        <v>0</v>
      </c>
      <c r="AE36" s="122" t="str">
        <f t="shared" si="9"/>
        <v>N/A</v>
      </c>
      <c r="AF36" s="122">
        <f>SUMIFS('CPD Tracker'!$B$32:$B$153,'CPD Tracker'!$AD$32:$AD$153,$AF$29,'CPD Tracker'!$G$32:$G$153,M36)</f>
        <v>0</v>
      </c>
      <c r="AG36" s="122">
        <f t="shared" si="10"/>
        <v>0</v>
      </c>
      <c r="AH36" s="122" t="str">
        <f t="shared" si="11"/>
        <v>N/A</v>
      </c>
    </row>
    <row r="37" spans="1:34" ht="15" customHeight="1" x14ac:dyDescent="0.35">
      <c r="M37" s="122" t="s">
        <v>69</v>
      </c>
      <c r="N37" s="125">
        <f>SUMIF('Office use only_2'!$G$32:$G$152,' Office use only'!M37,'Office use only_2'!$B$32:$B$152)</f>
        <v>0</v>
      </c>
      <c r="O37" s="125">
        <f>SUMIF('CPD Tracker'!G24:G145,M37,'CPD Tracker'!B24:B145)</f>
        <v>0</v>
      </c>
      <c r="P37" s="125" t="s">
        <v>124</v>
      </c>
      <c r="Q37" s="122">
        <f>SUMIFS('Office use only_2'!$B$32:$B$152,'Office use only_2'!$Y$32:$Y$152,$Q$29,'Office use only_2'!$G$32:$G$152,' Office use only'!M37)</f>
        <v>0</v>
      </c>
      <c r="R37" s="122">
        <f t="shared" si="1"/>
        <v>0</v>
      </c>
      <c r="S37" s="122" t="str">
        <f t="shared" si="2"/>
        <v>N/A</v>
      </c>
      <c r="T37" s="122">
        <f>SUMIFS('Office use only_2'!$B$32:$B$152,'Office use only_2'!$Y$32:$Y$152,$T$29,'Office use only_2'!$G$32:$G$152,' Office use only'!M37)</f>
        <v>0</v>
      </c>
      <c r="U37" s="122">
        <f t="shared" si="3"/>
        <v>0</v>
      </c>
      <c r="V37" s="122" t="str">
        <f t="shared" si="4"/>
        <v>N/A</v>
      </c>
      <c r="W37" s="122">
        <f>SUMIFS('Office use only_2'!$B$32:$B$152,'Office use only_2'!$Y$32:$Y$152,$W$29,'Office use only_2'!$G$32:$G$152,' Office use only'!M37)</f>
        <v>0</v>
      </c>
      <c r="X37" s="122">
        <f t="shared" si="5"/>
        <v>0</v>
      </c>
      <c r="Y37" s="122" t="str">
        <f t="shared" si="6"/>
        <v>N/A</v>
      </c>
      <c r="Z37" s="122">
        <f>SUMIFS('CPD Tracker'!$B$32:$B$153,'CPD Tracker'!$AD$32:$AD$153,$Z$29,'CPD Tracker'!$G$32:$G$153,M37)</f>
        <v>0</v>
      </c>
      <c r="AA37" s="122">
        <f t="shared" si="12"/>
        <v>0</v>
      </c>
      <c r="AB37" s="122" t="str">
        <f t="shared" si="7"/>
        <v>N/A</v>
      </c>
      <c r="AC37" s="122">
        <f>SUMIFS('CPD Tracker'!$B$32:$B$153,'CPD Tracker'!$AD$32:$AD$153,$AC$29,'CPD Tracker'!$G$32:$G$153,M37)</f>
        <v>0</v>
      </c>
      <c r="AD37" s="122">
        <f t="shared" si="8"/>
        <v>0</v>
      </c>
      <c r="AE37" s="122" t="str">
        <f t="shared" si="9"/>
        <v>N/A</v>
      </c>
      <c r="AF37" s="122">
        <f>SUMIFS('CPD Tracker'!$B$32:$B$153,'CPD Tracker'!$AD$32:$AD$153,$AF$29,'CPD Tracker'!$G$32:$G$153,M37)</f>
        <v>0</v>
      </c>
      <c r="AG37" s="122">
        <f t="shared" si="10"/>
        <v>0</v>
      </c>
      <c r="AH37" s="122" t="str">
        <f t="shared" si="11"/>
        <v>N/A</v>
      </c>
    </row>
    <row r="38" spans="1:34" ht="14.25" customHeight="1" x14ac:dyDescent="0.35">
      <c r="A38" s="278" t="s">
        <v>46</v>
      </c>
      <c r="B38" s="278"/>
      <c r="M38" s="122" t="s">
        <v>70</v>
      </c>
      <c r="N38" s="125">
        <f>SUMIF('Office use only_2'!$G$32:$G$152,' Office use only'!M38,'Office use only_2'!$B$32:$B$152)</f>
        <v>0</v>
      </c>
      <c r="O38" s="125">
        <f>SUMIF('CPD Tracker'!G25:G146,M38,'CPD Tracker'!B25:B146)</f>
        <v>0</v>
      </c>
      <c r="P38" s="125" t="s">
        <v>124</v>
      </c>
      <c r="Q38" s="122">
        <f>SUMIFS('Office use only_2'!$B$32:$B$152,'Office use only_2'!$Y$32:$Y$152,$Q$29,'Office use only_2'!$G$32:$G$152,' Office use only'!M38)</f>
        <v>0</v>
      </c>
      <c r="R38" s="122">
        <f t="shared" si="1"/>
        <v>0</v>
      </c>
      <c r="S38" s="122" t="str">
        <f t="shared" si="2"/>
        <v>N/A</v>
      </c>
      <c r="T38" s="122">
        <f>SUMIFS('Office use only_2'!$B$32:$B$152,'Office use only_2'!$Y$32:$Y$152,$T$29,'Office use only_2'!$G$32:$G$152,' Office use only'!M38)</f>
        <v>0</v>
      </c>
      <c r="U38" s="122">
        <f t="shared" si="3"/>
        <v>0</v>
      </c>
      <c r="V38" s="122" t="str">
        <f t="shared" si="4"/>
        <v>N/A</v>
      </c>
      <c r="W38" s="122">
        <f>SUMIFS('Office use only_2'!$B$32:$B$152,'Office use only_2'!$Y$32:$Y$152,$W$29,'Office use only_2'!$G$32:$G$152,' Office use only'!M38)</f>
        <v>0</v>
      </c>
      <c r="X38" s="122">
        <f>IF(W38&gt;Y38,Y38,W38)</f>
        <v>0</v>
      </c>
      <c r="Y38" s="122" t="str">
        <f t="shared" si="6"/>
        <v>N/A</v>
      </c>
      <c r="Z38" s="122">
        <f>SUMIFS('CPD Tracker'!$B$32:$B$153,'CPD Tracker'!$AD$32:$AD$153,$Z$29,'CPD Tracker'!$G$32:$G$153,M38)</f>
        <v>0</v>
      </c>
      <c r="AA38" s="122">
        <f t="shared" si="12"/>
        <v>0</v>
      </c>
      <c r="AB38" s="122" t="str">
        <f>P38</f>
        <v>N/A</v>
      </c>
      <c r="AC38" s="122">
        <f>SUMIFS('CPD Tracker'!$B$32:$B$153,'CPD Tracker'!$AD$32:$AD$153,$AC$29,'CPD Tracker'!$G$32:$G$153,M38)</f>
        <v>0</v>
      </c>
      <c r="AD38" s="122">
        <f t="shared" si="8"/>
        <v>0</v>
      </c>
      <c r="AE38" s="122" t="str">
        <f t="shared" si="9"/>
        <v>N/A</v>
      </c>
      <c r="AF38" s="122">
        <f>SUMIFS('CPD Tracker'!$B$32:$B$153,'CPD Tracker'!$AD$32:$AD$153,$AF$29,'CPD Tracker'!$G$32:$G$153,M38)</f>
        <v>0</v>
      </c>
      <c r="AG38" s="122">
        <f>IF(AF38&gt;AH38,AH38,AF38)</f>
        <v>0</v>
      </c>
      <c r="AH38" s="122" t="str">
        <f t="shared" si="11"/>
        <v>N/A</v>
      </c>
    </row>
    <row r="39" spans="1:34" ht="14.25" customHeight="1" x14ac:dyDescent="0.35">
      <c r="A39" s="115" t="s">
        <v>39</v>
      </c>
      <c r="M39" s="122" t="s">
        <v>71</v>
      </c>
      <c r="N39" s="125">
        <f>SUMIF('Office use only_2'!$G$32:$G$152,' Office use only'!M39,'Office use only_2'!$B$32:$B$152)</f>
        <v>0</v>
      </c>
      <c r="O39" s="125">
        <f>SUMIF('CPD Tracker'!G26:G147,M39,'CPD Tracker'!B26:B147)</f>
        <v>0</v>
      </c>
      <c r="P39" s="125" t="s">
        <v>124</v>
      </c>
      <c r="Q39" s="122">
        <f>SUMIFS('Office use only_2'!$B$32:$B$152,'Office use only_2'!$Y$32:$Y$152,$Q$29,'Office use only_2'!$G$32:$G$152,' Office use only'!M39)</f>
        <v>0</v>
      </c>
      <c r="R39" s="122">
        <f>IF(Q39&gt;P39,P39,Q39)</f>
        <v>0</v>
      </c>
      <c r="S39" s="122" t="str">
        <f t="shared" si="2"/>
        <v>N/A</v>
      </c>
      <c r="T39" s="122">
        <f>SUMIFS('Office use only_2'!$B$32:$B$152,'Office use only_2'!$Y$32:$Y$152,$T$29,'Office use only_2'!$G$32:$G$152,' Office use only'!M39)</f>
        <v>0</v>
      </c>
      <c r="U39" s="122">
        <f t="shared" si="3"/>
        <v>0</v>
      </c>
      <c r="V39" s="122" t="str">
        <f t="shared" si="4"/>
        <v>N/A</v>
      </c>
      <c r="W39" s="122">
        <f>SUMIFS('Office use only_2'!$B$32:$B$152,'Office use only_2'!$Y$32:$Y$152,$W$29,'Office use only_2'!$G$32:$G$152,' Office use only'!M39)</f>
        <v>0</v>
      </c>
      <c r="X39" s="122">
        <f t="shared" si="5"/>
        <v>0</v>
      </c>
      <c r="Y39" s="122" t="str">
        <f t="shared" si="6"/>
        <v>N/A</v>
      </c>
      <c r="Z39" s="122">
        <f>SUMIFS('CPD Tracker'!$B$32:$B$153,'CPD Tracker'!$AD$32:$AD$153,$Z$29,'CPD Tracker'!$G$32:$G$153,M39)</f>
        <v>0</v>
      </c>
      <c r="AA39" s="122">
        <f t="shared" si="12"/>
        <v>0</v>
      </c>
      <c r="AB39" s="122" t="str">
        <f t="shared" si="7"/>
        <v>N/A</v>
      </c>
      <c r="AC39" s="122">
        <f>SUMIFS('CPD Tracker'!$B$32:$B$153,'CPD Tracker'!$AD$32:$AD$153,$AC$29,'CPD Tracker'!$G$32:$G$153,M39)</f>
        <v>0</v>
      </c>
      <c r="AD39" s="122">
        <f t="shared" si="8"/>
        <v>0</v>
      </c>
      <c r="AE39" s="122" t="str">
        <f t="shared" si="9"/>
        <v>N/A</v>
      </c>
      <c r="AF39" s="122">
        <f>SUMIFS('CPD Tracker'!$B$32:$B$153,'CPD Tracker'!$AD$32:$AD$153,$AF$29,'CPD Tracker'!$G$32:$G$153,M39)</f>
        <v>0</v>
      </c>
      <c r="AG39" s="122">
        <f t="shared" si="10"/>
        <v>0</v>
      </c>
      <c r="AH39" s="122" t="str">
        <f t="shared" si="11"/>
        <v>N/A</v>
      </c>
    </row>
    <row r="40" spans="1:34" ht="14.25" customHeight="1" x14ac:dyDescent="0.35">
      <c r="A40" s="115" t="s">
        <v>18</v>
      </c>
      <c r="M40" s="122" t="s">
        <v>72</v>
      </c>
      <c r="N40" s="125">
        <f>SUMIF('Office use only_2'!$G$32:$G$152,' Office use only'!M40,'Office use only_2'!$B$32:$B$152)</f>
        <v>0</v>
      </c>
      <c r="O40" s="138">
        <f>SUMIF('CPD Tracker'!G27:G148,M40,'CPD Tracker'!B27:B148)</f>
        <v>0</v>
      </c>
      <c r="P40" s="138" t="s">
        <v>124</v>
      </c>
      <c r="Q40" s="122">
        <f>SUMIFS('Office use only_2'!$B$32:$B$152,'Office use only_2'!$Y$32:$Y$152,$Q$29,'Office use only_2'!$G$32:$G$152,' Office use only'!M40)</f>
        <v>0</v>
      </c>
      <c r="R40" s="122">
        <f>IF(Q40&gt;P40,P40,Q40)</f>
        <v>0</v>
      </c>
      <c r="S40" s="122" t="str">
        <f t="shared" si="2"/>
        <v>N/A</v>
      </c>
      <c r="T40" s="122">
        <f>SUMIFS('Office use only_2'!$B$32:$B$152,'Office use only_2'!$Y$32:$Y$152,$T$29,'Office use only_2'!$G$32:$G$152,' Office use only'!M40)</f>
        <v>0</v>
      </c>
      <c r="U40" s="122">
        <f t="shared" si="3"/>
        <v>0</v>
      </c>
      <c r="V40" s="122" t="str">
        <f t="shared" si="4"/>
        <v>N/A</v>
      </c>
      <c r="W40" s="122">
        <f>SUMIFS('Office use only_2'!$B$32:$B$152,'Office use only_2'!$Y$32:$Y$152,$W$29,'Office use only_2'!$G$32:$G$152,' Office use only'!M40)</f>
        <v>0</v>
      </c>
      <c r="X40" s="122">
        <f t="shared" si="5"/>
        <v>0</v>
      </c>
      <c r="Y40" s="122" t="str">
        <f t="shared" si="6"/>
        <v>N/A</v>
      </c>
      <c r="Z40" s="122">
        <f>SUMIFS('CPD Tracker'!$B$32:$B$153,'CPD Tracker'!$AD$32:$AD$153,$Z$29,'CPD Tracker'!$G$32:$G$153,M40)</f>
        <v>0</v>
      </c>
      <c r="AA40" s="122">
        <f t="shared" si="12"/>
        <v>0</v>
      </c>
      <c r="AB40" s="122" t="str">
        <f t="shared" si="7"/>
        <v>N/A</v>
      </c>
      <c r="AC40" s="122">
        <f>SUMIFS('CPD Tracker'!$B$32:$B$153,'CPD Tracker'!$AD$32:$AD$153,$AC$29,'CPD Tracker'!$G$32:$G$153,M40)</f>
        <v>0</v>
      </c>
      <c r="AD40" s="122">
        <f t="shared" si="8"/>
        <v>0</v>
      </c>
      <c r="AE40" s="122" t="str">
        <f t="shared" si="9"/>
        <v>N/A</v>
      </c>
      <c r="AF40" s="122">
        <f>SUMIFS('CPD Tracker'!$B$32:$B$153,'CPD Tracker'!$AD$32:$AD$153,$AF$29,'CPD Tracker'!$G$32:$G$153,M40)</f>
        <v>0</v>
      </c>
      <c r="AG40" s="122">
        <f t="shared" si="10"/>
        <v>0</v>
      </c>
      <c r="AH40" s="122" t="str">
        <f t="shared" si="11"/>
        <v>N/A</v>
      </c>
    </row>
    <row r="41" spans="1:34" ht="14.25" customHeight="1" x14ac:dyDescent="0.35">
      <c r="A41" s="115" t="s">
        <v>19</v>
      </c>
      <c r="M41" s="122" t="s">
        <v>73</v>
      </c>
      <c r="N41" s="125">
        <f>SUMIF('Office use only_2'!$G$32:$G$152,' Office use only'!M41,'Office use only_2'!$B$32:$B$152)</f>
        <v>0</v>
      </c>
      <c r="O41" s="138">
        <f>SUMIF('CPD Tracker'!G28:G149,M41,'CPD Tracker'!B28:B149)</f>
        <v>0</v>
      </c>
      <c r="P41" s="138" t="s">
        <v>124</v>
      </c>
      <c r="Q41" s="122">
        <f>SUMIFS('Office use only_2'!$B$32:$B$152,'Office use only_2'!$Y$32:$Y$152,$Q$29,'Office use only_2'!$G$32:$G$152,' Office use only'!M41)</f>
        <v>0</v>
      </c>
      <c r="R41" s="122">
        <f t="shared" si="1"/>
        <v>0</v>
      </c>
      <c r="S41" s="122" t="str">
        <f t="shared" si="2"/>
        <v>N/A</v>
      </c>
      <c r="T41" s="122">
        <f>SUMIFS('Office use only_2'!$B$32:$B$152,'Office use only_2'!$Y$32:$Y$152,$T$29,'Office use only_2'!$G$32:$G$152,' Office use only'!M41)</f>
        <v>0</v>
      </c>
      <c r="U41" s="122">
        <f t="shared" si="3"/>
        <v>0</v>
      </c>
      <c r="V41" s="122" t="str">
        <f t="shared" si="4"/>
        <v>N/A</v>
      </c>
      <c r="W41" s="122">
        <f>SUMIFS('Office use only_2'!$B$32:$B$152,'Office use only_2'!$Y$32:$Y$152,$W$29,'Office use only_2'!$G$32:$G$152,' Office use only'!M41)</f>
        <v>0</v>
      </c>
      <c r="X41" s="122">
        <f t="shared" si="5"/>
        <v>0</v>
      </c>
      <c r="Y41" s="122" t="str">
        <f t="shared" si="6"/>
        <v>N/A</v>
      </c>
      <c r="Z41" s="122">
        <f>SUMIFS('CPD Tracker'!$B$32:$B$153,'CPD Tracker'!$AD$32:$AD$153,$Z$29,'CPD Tracker'!$G$32:$G$153,M41)</f>
        <v>0</v>
      </c>
      <c r="AA41" s="122">
        <f t="shared" si="12"/>
        <v>0</v>
      </c>
      <c r="AB41" s="122" t="str">
        <f t="shared" si="7"/>
        <v>N/A</v>
      </c>
      <c r="AC41" s="122">
        <f>SUMIFS('CPD Tracker'!$B$32:$B$153,'CPD Tracker'!$AD$32:$AD$153,$AC$29,'CPD Tracker'!$G$32:$G$153,M41)</f>
        <v>0</v>
      </c>
      <c r="AD41" s="122">
        <f t="shared" si="8"/>
        <v>0</v>
      </c>
      <c r="AE41" s="122" t="str">
        <f t="shared" si="9"/>
        <v>N/A</v>
      </c>
      <c r="AF41" s="122">
        <f>SUMIFS('CPD Tracker'!$B$32:$B$153,'CPD Tracker'!$AD$32:$AD$153,$AF$29,'CPD Tracker'!$G$32:$G$153,M41)</f>
        <v>0</v>
      </c>
      <c r="AG41" s="122">
        <f t="shared" si="10"/>
        <v>0</v>
      </c>
      <c r="AH41" s="122" t="str">
        <f t="shared" si="11"/>
        <v>N/A</v>
      </c>
    </row>
    <row r="42" spans="1:34" ht="14.25" customHeight="1" x14ac:dyDescent="0.35">
      <c r="M42" s="122" t="s">
        <v>74</v>
      </c>
      <c r="N42" s="125">
        <f>SUMIF('Office use only_2'!$G$32:$G$152,' Office use only'!M42,'Office use only_2'!$B$32:$B$152)</f>
        <v>0</v>
      </c>
      <c r="O42" s="138">
        <f>SUMIF('CPD Tracker'!G29:G150,M42,'CPD Tracker'!B29:B150)</f>
        <v>0</v>
      </c>
      <c r="P42" s="138" t="s">
        <v>124</v>
      </c>
      <c r="Q42" s="122">
        <f>SUMIFS('Office use only_2'!$B$32:$B$152,'Office use only_2'!$Y$32:$Y$152,$Q$29,'Office use only_2'!$G$32:$G$152,' Office use only'!M42)</f>
        <v>0</v>
      </c>
      <c r="R42" s="122">
        <f t="shared" si="1"/>
        <v>0</v>
      </c>
      <c r="S42" s="122" t="str">
        <f t="shared" si="2"/>
        <v>N/A</v>
      </c>
      <c r="T42" s="122">
        <f>SUMIFS('Office use only_2'!$B$32:$B$152,'Office use only_2'!$Y$32:$Y$152,$T$29,'Office use only_2'!$G$32:$G$152,' Office use only'!M42)</f>
        <v>0</v>
      </c>
      <c r="U42" s="122">
        <f t="shared" si="3"/>
        <v>0</v>
      </c>
      <c r="V42" s="122" t="str">
        <f t="shared" si="4"/>
        <v>N/A</v>
      </c>
      <c r="W42" s="122">
        <f>SUMIFS('Office use only_2'!$B$32:$B$152,'Office use only_2'!$Y$32:$Y$152,$W$29,'Office use only_2'!$G$32:$G$152,' Office use only'!M42)</f>
        <v>0</v>
      </c>
      <c r="X42" s="122">
        <f t="shared" si="5"/>
        <v>0</v>
      </c>
      <c r="Y42" s="122" t="str">
        <f t="shared" si="6"/>
        <v>N/A</v>
      </c>
      <c r="Z42" s="122">
        <f>SUMIFS('CPD Tracker'!$B$32:$B$153,'CPD Tracker'!$AD$32:$AD$153,$Z$29,'CPD Tracker'!$G$32:$G$153,M42)</f>
        <v>0</v>
      </c>
      <c r="AA42" s="122">
        <f t="shared" si="12"/>
        <v>0</v>
      </c>
      <c r="AB42" s="122" t="str">
        <f t="shared" si="7"/>
        <v>N/A</v>
      </c>
      <c r="AC42" s="122">
        <f>SUMIFS('CPD Tracker'!$B$32:$B$153,'CPD Tracker'!$AD$32:$AD$153,$AC$29,'CPD Tracker'!$G$32:$G$153,M42)</f>
        <v>0</v>
      </c>
      <c r="AD42" s="122">
        <f t="shared" si="8"/>
        <v>0</v>
      </c>
      <c r="AE42" s="122" t="str">
        <f t="shared" si="9"/>
        <v>N/A</v>
      </c>
      <c r="AF42" s="122">
        <f>SUMIFS('CPD Tracker'!$B$32:$B$153,'CPD Tracker'!$AD$32:$AD$153,$AF$29,'CPD Tracker'!$G$32:$G$153,M42)</f>
        <v>0</v>
      </c>
      <c r="AG42" s="122">
        <f t="shared" si="10"/>
        <v>0</v>
      </c>
      <c r="AH42" s="122" t="str">
        <f t="shared" si="11"/>
        <v>N/A</v>
      </c>
    </row>
    <row r="43" spans="1:34" ht="14.25" customHeight="1" x14ac:dyDescent="0.35">
      <c r="M43" s="122" t="s">
        <v>75</v>
      </c>
      <c r="N43" s="125">
        <f>SUMIF('Office use only_2'!$G$32:$G$152,' Office use only'!M43,'Office use only_2'!$B$32:$B$152)</f>
        <v>0</v>
      </c>
      <c r="O43" s="138">
        <f>SUMIF('CPD Tracker'!G30:G151,M43,'CPD Tracker'!B30:B151)</f>
        <v>0</v>
      </c>
      <c r="P43" s="138" t="s">
        <v>124</v>
      </c>
      <c r="Q43" s="122">
        <f>SUMIFS('Office use only_2'!$B$32:$B$152,'Office use only_2'!$Y$32:$Y$152,$Q$29,'Office use only_2'!$G$32:$G$152,' Office use only'!M43)</f>
        <v>0</v>
      </c>
      <c r="R43" s="122">
        <f>IF(Q43&gt;P43,P43,Q43)</f>
        <v>0</v>
      </c>
      <c r="S43" s="122" t="str">
        <f t="shared" si="2"/>
        <v>N/A</v>
      </c>
      <c r="T43" s="122">
        <f>SUMIFS('Office use only_2'!$B$32:$B$152,'Office use only_2'!$Y$32:$Y$152,$T$29,'Office use only_2'!$G$32:$G$152,' Office use only'!M43)</f>
        <v>0</v>
      </c>
      <c r="U43" s="122">
        <f t="shared" si="3"/>
        <v>0</v>
      </c>
      <c r="V43" s="122" t="str">
        <f t="shared" si="4"/>
        <v>N/A</v>
      </c>
      <c r="W43" s="122">
        <f>SUMIFS('Office use only_2'!$B$32:$B$152,'Office use only_2'!$Y$32:$Y$152,$W$29,'Office use only_2'!$G$32:$G$152,' Office use only'!M43)</f>
        <v>0</v>
      </c>
      <c r="X43" s="122">
        <f t="shared" si="5"/>
        <v>0</v>
      </c>
      <c r="Y43" s="122" t="str">
        <f t="shared" si="6"/>
        <v>N/A</v>
      </c>
      <c r="Z43" s="122">
        <f>SUMIFS('CPD Tracker'!$B$32:$B$153,'CPD Tracker'!$AD$32:$AD$153,$Z$29,'CPD Tracker'!$G$32:$G$153,M43)</f>
        <v>0</v>
      </c>
      <c r="AA43" s="122">
        <f t="shared" si="12"/>
        <v>0</v>
      </c>
      <c r="AB43" s="122" t="str">
        <f t="shared" si="7"/>
        <v>N/A</v>
      </c>
      <c r="AC43" s="122">
        <f>SUMIFS('CPD Tracker'!$B$32:$B$153,'CPD Tracker'!$AD$32:$AD$153,$AC$29,'CPD Tracker'!$G$32:$G$153,M43)</f>
        <v>0</v>
      </c>
      <c r="AD43" s="122">
        <f t="shared" si="8"/>
        <v>0</v>
      </c>
      <c r="AE43" s="122" t="str">
        <f t="shared" si="9"/>
        <v>N/A</v>
      </c>
      <c r="AF43" s="122">
        <f>SUMIFS('CPD Tracker'!$B$32:$B$153,'CPD Tracker'!$AD$32:$AD$153,$AF$29,'CPD Tracker'!$G$32:$G$153,M43)</f>
        <v>0</v>
      </c>
      <c r="AG43" s="122">
        <f t="shared" si="10"/>
        <v>0</v>
      </c>
      <c r="AH43" s="122" t="str">
        <f t="shared" si="11"/>
        <v>N/A</v>
      </c>
    </row>
    <row r="44" spans="1:34" ht="14.25" customHeight="1" x14ac:dyDescent="0.35">
      <c r="M44" s="122" t="s">
        <v>82</v>
      </c>
      <c r="N44" s="125">
        <f>SUMIF('Office use only_2'!$G$32:$G$152,' Office use only'!M44,'Office use only_2'!$B$32:$B$152)</f>
        <v>0</v>
      </c>
      <c r="O44" s="138">
        <f>SUMIF('CPD Tracker'!G31:G152,M44,'CPD Tracker'!B31:B152)</f>
        <v>0</v>
      </c>
      <c r="P44" s="138" t="s">
        <v>124</v>
      </c>
      <c r="Q44" s="122">
        <f>SUMIFS('Office use only_2'!$B$32:$B$152,'Office use only_2'!$Y$32:$Y$152,$Q$29,'Office use only_2'!$G$32:$G$152,' Office use only'!M44)</f>
        <v>0</v>
      </c>
      <c r="R44" s="122">
        <f t="shared" si="1"/>
        <v>0</v>
      </c>
      <c r="S44" s="122" t="str">
        <f t="shared" si="2"/>
        <v>N/A</v>
      </c>
      <c r="T44" s="122">
        <f>SUMIFS('Office use only_2'!$B$32:$B$152,'Office use only_2'!$Y$32:$Y$152,$T$29,'Office use only_2'!$G$32:$G$152,' Office use only'!M44)</f>
        <v>0</v>
      </c>
      <c r="U44" s="122">
        <f t="shared" si="3"/>
        <v>0</v>
      </c>
      <c r="V44" s="122" t="str">
        <f t="shared" si="4"/>
        <v>N/A</v>
      </c>
      <c r="W44" s="122">
        <f>SUMIFS('Office use only_2'!$B$32:$B$152,'Office use only_2'!$Y$32:$Y$152,$W$29,'Office use only_2'!$G$32:$G$152,' Office use only'!M44)</f>
        <v>0</v>
      </c>
      <c r="X44" s="122">
        <f t="shared" si="5"/>
        <v>0</v>
      </c>
      <c r="Y44" s="122" t="str">
        <f t="shared" si="6"/>
        <v>N/A</v>
      </c>
      <c r="Z44" s="122">
        <f>SUMIFS('CPD Tracker'!$B$32:$B$153,'CPD Tracker'!$AD$32:$AD$153,$Z$29,'CPD Tracker'!$G$32:$G$153,M44)</f>
        <v>0</v>
      </c>
      <c r="AA44" s="122">
        <f t="shared" si="12"/>
        <v>0</v>
      </c>
      <c r="AB44" s="122" t="str">
        <f t="shared" si="7"/>
        <v>N/A</v>
      </c>
      <c r="AC44" s="122">
        <f>SUMIFS('CPD Tracker'!$B$32:$B$153,'CPD Tracker'!$AD$32:$AD$153,$AC$29,'CPD Tracker'!$G$32:$G$153,M44)</f>
        <v>0</v>
      </c>
      <c r="AD44" s="122">
        <f t="shared" si="8"/>
        <v>0</v>
      </c>
      <c r="AE44" s="122" t="str">
        <f t="shared" si="9"/>
        <v>N/A</v>
      </c>
      <c r="AF44" s="122">
        <f>SUMIFS('CPD Tracker'!$B$32:$B$153,'CPD Tracker'!$AD$32:$AD$153,$AF$29,'CPD Tracker'!$G$32:$G$153,M44)</f>
        <v>0</v>
      </c>
      <c r="AG44" s="122">
        <f t="shared" si="10"/>
        <v>0</v>
      </c>
      <c r="AH44" s="122" t="str">
        <f t="shared" si="11"/>
        <v>N/A</v>
      </c>
    </row>
    <row r="45" spans="1:34" ht="14.25" customHeight="1" x14ac:dyDescent="0.35">
      <c r="M45" s="122" t="s">
        <v>32</v>
      </c>
      <c r="N45" s="125">
        <f>SUMIF('Office use only_2'!$G$32:$G$152,' Office use only'!M45,'Office use only_2'!$B$32:$B$152)</f>
        <v>0</v>
      </c>
      <c r="O45" s="138">
        <f>SUMIF('CPD Tracker'!G32:G153,M45,'CPD Tracker'!B32:B153)</f>
        <v>0</v>
      </c>
      <c r="P45" s="138" t="s">
        <v>124</v>
      </c>
      <c r="Q45" s="122">
        <f>SUMIFS('Office use only_2'!$B$32:$B$152,'Office use only_2'!$Y$32:$Y$152,$Q$29,'Office use only_2'!$G$32:$G$152,' Office use only'!M45)</f>
        <v>0</v>
      </c>
      <c r="R45" s="122">
        <f t="shared" si="1"/>
        <v>0</v>
      </c>
      <c r="S45" s="122" t="str">
        <f t="shared" si="2"/>
        <v>N/A</v>
      </c>
      <c r="T45" s="122">
        <f>SUMIFS('Office use only_2'!$B$32:$B$152,'Office use only_2'!$Y$32:$Y$152,$T$29,'Office use only_2'!$G$32:$G$152,' Office use only'!M45)</f>
        <v>0</v>
      </c>
      <c r="U45" s="122">
        <f t="shared" si="3"/>
        <v>0</v>
      </c>
      <c r="V45" s="122" t="str">
        <f t="shared" si="4"/>
        <v>N/A</v>
      </c>
      <c r="W45" s="122">
        <f>SUMIFS('Office use only_2'!$B$32:$B$152,'Office use only_2'!$Y$32:$Y$152,$W$29,'Office use only_2'!$G$32:$G$152,' Office use only'!M45)</f>
        <v>0</v>
      </c>
      <c r="X45" s="122">
        <f t="shared" si="5"/>
        <v>0</v>
      </c>
      <c r="Y45" s="122" t="str">
        <f t="shared" si="6"/>
        <v>N/A</v>
      </c>
      <c r="Z45" s="122">
        <f>SUMIFS('CPD Tracker'!$B$32:$B$153,'CPD Tracker'!$AD$32:$AD$153,$Z$29,'CPD Tracker'!$G$32:$G$153,M45)</f>
        <v>0</v>
      </c>
      <c r="AA45" s="122">
        <f t="shared" si="12"/>
        <v>0</v>
      </c>
      <c r="AB45" s="122" t="str">
        <f t="shared" si="7"/>
        <v>N/A</v>
      </c>
      <c r="AC45" s="122">
        <f>SUMIFS('CPD Tracker'!$B$32:$B$153,'CPD Tracker'!$AD$32:$AD$153,$AC$29,'CPD Tracker'!$G$32:$G$153,M45)</f>
        <v>0</v>
      </c>
      <c r="AD45" s="122">
        <f t="shared" si="8"/>
        <v>0</v>
      </c>
      <c r="AE45" s="122" t="str">
        <f t="shared" si="9"/>
        <v>N/A</v>
      </c>
      <c r="AF45" s="122">
        <f>SUMIFS('CPD Tracker'!$B$32:$B$153,'CPD Tracker'!$AD$32:$AD$153,$AF$29,'CPD Tracker'!$G$32:$G$153,M45)</f>
        <v>0</v>
      </c>
      <c r="AG45" s="122">
        <f t="shared" si="10"/>
        <v>0</v>
      </c>
      <c r="AH45" s="122" t="str">
        <f t="shared" si="11"/>
        <v>N/A</v>
      </c>
    </row>
    <row r="46" spans="1:34" ht="14.25" customHeight="1" x14ac:dyDescent="0.35">
      <c r="N46" s="115">
        <f>SUM(N30:N45)</f>
        <v>18</v>
      </c>
      <c r="O46" s="115">
        <f t="shared" ref="O46:X46" si="13">SUM(O30:O45)</f>
        <v>0</v>
      </c>
      <c r="P46" s="115">
        <f t="shared" si="13"/>
        <v>263</v>
      </c>
      <c r="Q46" s="115">
        <f t="shared" si="13"/>
        <v>20</v>
      </c>
      <c r="R46" s="115">
        <f t="shared" si="13"/>
        <v>18</v>
      </c>
      <c r="T46" s="115">
        <f t="shared" si="13"/>
        <v>0</v>
      </c>
      <c r="U46" s="115">
        <f t="shared" si="13"/>
        <v>0</v>
      </c>
      <c r="W46" s="115">
        <f t="shared" si="13"/>
        <v>0</v>
      </c>
      <c r="X46" s="115">
        <f t="shared" si="13"/>
        <v>0</v>
      </c>
      <c r="Z46" s="115">
        <f t="shared" ref="Z46:AA46" si="14">SUM(Z30:Z45)</f>
        <v>0</v>
      </c>
      <c r="AA46" s="115">
        <f t="shared" si="14"/>
        <v>0</v>
      </c>
      <c r="AC46" s="115">
        <f t="shared" ref="AC46:AD46" si="15">SUM(AC30:AC45)</f>
        <v>0</v>
      </c>
      <c r="AD46" s="115">
        <f t="shared" si="15"/>
        <v>0</v>
      </c>
      <c r="AF46" s="115">
        <f t="shared" ref="AF46:AG46" si="16">SUM(AF30:AF45)</f>
        <v>0</v>
      </c>
      <c r="AG46" s="115">
        <f t="shared" si="16"/>
        <v>0</v>
      </c>
    </row>
    <row r="47" spans="1:34" ht="14.25" customHeight="1" x14ac:dyDescent="0.35"/>
    <row r="48" spans="1:34"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row r="1001" ht="14.25" customHeight="1" x14ac:dyDescent="0.35"/>
    <row r="1002" ht="14.25" customHeight="1" x14ac:dyDescent="0.35"/>
    <row r="1003" ht="14.25" customHeight="1" x14ac:dyDescent="0.35"/>
    <row r="1004" ht="14.25" customHeight="1" x14ac:dyDescent="0.35"/>
    <row r="1005" ht="14.25" customHeight="1" x14ac:dyDescent="0.35"/>
    <row r="1006" ht="14.25" customHeight="1" x14ac:dyDescent="0.35"/>
  </sheetData>
  <mergeCells count="3">
    <mergeCell ref="A38:B38"/>
    <mergeCell ref="Q28:Y28"/>
    <mergeCell ref="Z28:AH28"/>
  </mergeCells>
  <phoneticPr fontId="39" type="noConversion"/>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135"/>
  <sheetViews>
    <sheetView zoomScaleNormal="100" workbookViewId="0">
      <selection activeCell="E4" sqref="E4"/>
    </sheetView>
  </sheetViews>
  <sheetFormatPr defaultColWidth="14.453125" defaultRowHeight="15" customHeight="1" x14ac:dyDescent="0.35"/>
  <cols>
    <col min="1" max="1" width="12.6328125" style="194" customWidth="1"/>
    <col min="2" max="2" width="14.6328125" style="194" customWidth="1"/>
    <col min="3" max="3" width="13.08984375" style="194" customWidth="1"/>
    <col min="4" max="4" width="27.26953125" style="194" customWidth="1"/>
    <col min="5" max="5" width="32.6328125" style="194" customWidth="1"/>
    <col min="6" max="6" width="15.6328125" style="194" customWidth="1"/>
    <col min="7" max="7" width="14.7265625" style="194" customWidth="1"/>
    <col min="8" max="15" width="10.6328125" style="194" customWidth="1"/>
    <col min="16" max="16" width="12.6328125" style="194" customWidth="1"/>
    <col min="17" max="23" width="10.6328125" style="194" customWidth="1"/>
    <col min="24" max="24" width="11.36328125" style="194" customWidth="1"/>
    <col min="25" max="25" width="8.1796875" style="194" hidden="1" customWidth="1"/>
    <col min="26" max="26" width="8.7265625" style="194" customWidth="1"/>
    <col min="27" max="16384" width="14.453125" style="194"/>
  </cols>
  <sheetData>
    <row r="1" spans="1:25" s="168" customFormat="1" ht="69" customHeight="1" x14ac:dyDescent="0.35">
      <c r="A1" s="22"/>
      <c r="B1" s="22"/>
      <c r="C1" s="22"/>
      <c r="D1" s="22"/>
      <c r="E1" s="283"/>
      <c r="F1" s="283"/>
      <c r="G1" s="283"/>
      <c r="H1" s="283"/>
      <c r="I1" s="283"/>
      <c r="J1" s="283"/>
      <c r="K1" s="283"/>
      <c r="L1" s="283"/>
      <c r="M1" s="283"/>
      <c r="N1" s="283"/>
      <c r="O1" s="283"/>
      <c r="P1" s="283"/>
      <c r="Q1" s="283"/>
      <c r="R1" s="283"/>
      <c r="S1" s="22"/>
      <c r="T1" s="22"/>
      <c r="U1" s="22"/>
      <c r="V1" s="22"/>
      <c r="W1" s="22"/>
    </row>
    <row r="2" spans="1:25" s="168" customFormat="1" ht="17.5" customHeight="1" x14ac:dyDescent="0.35">
      <c r="F2" s="169"/>
      <c r="P2" s="22"/>
      <c r="Q2" s="22"/>
      <c r="R2" s="22"/>
      <c r="S2" s="22"/>
      <c r="T2" s="22"/>
      <c r="U2" s="22"/>
      <c r="V2" s="22"/>
      <c r="W2" s="22"/>
    </row>
    <row r="3" spans="1:25" s="168" customFormat="1" ht="18" customHeight="1" x14ac:dyDescent="0.35">
      <c r="A3" s="285" t="s">
        <v>105</v>
      </c>
      <c r="B3" s="285"/>
      <c r="C3" s="286"/>
      <c r="D3" s="286"/>
      <c r="F3" s="169"/>
      <c r="P3" s="22"/>
      <c r="Q3" s="22"/>
      <c r="R3" s="22"/>
      <c r="S3" s="22"/>
      <c r="T3" s="22"/>
      <c r="U3" s="22"/>
      <c r="V3" s="22"/>
      <c r="W3" s="22"/>
    </row>
    <row r="4" spans="1:25" s="168" customFormat="1" ht="18" customHeight="1" x14ac:dyDescent="0.35">
      <c r="A4" s="285" t="s">
        <v>101</v>
      </c>
      <c r="B4" s="285"/>
      <c r="C4" s="286"/>
      <c r="D4" s="286"/>
      <c r="P4" s="22"/>
      <c r="Q4" s="22"/>
      <c r="R4" s="22"/>
      <c r="S4" s="22"/>
      <c r="T4" s="22"/>
      <c r="U4" s="22"/>
      <c r="V4" s="22"/>
      <c r="W4" s="22"/>
    </row>
    <row r="5" spans="1:25" s="168" customFormat="1" ht="18" customHeight="1" x14ac:dyDescent="0.35">
      <c r="A5" s="285" t="s">
        <v>103</v>
      </c>
      <c r="B5" s="285"/>
      <c r="C5" s="287">
        <v>44927</v>
      </c>
      <c r="D5" s="287"/>
      <c r="E5" s="170"/>
      <c r="J5" s="171"/>
      <c r="K5" s="171"/>
      <c r="L5" s="171"/>
      <c r="M5" s="171"/>
      <c r="N5" s="171"/>
      <c r="O5" s="171"/>
      <c r="P5" s="172"/>
      <c r="Q5" s="173"/>
      <c r="R5" s="22"/>
      <c r="S5" s="22"/>
      <c r="T5" s="22"/>
      <c r="U5" s="22"/>
      <c r="V5" s="22"/>
      <c r="W5" s="22"/>
    </row>
    <row r="6" spans="1:25" s="168" customFormat="1" ht="18" customHeight="1" x14ac:dyDescent="0.35">
      <c r="A6" s="285" t="s">
        <v>104</v>
      </c>
      <c r="B6" s="285"/>
      <c r="C6" s="288">
        <f>DATE(YEAR(C5)+3,MONTH(C5),DAY(C5)-1)</f>
        <v>46022</v>
      </c>
      <c r="D6" s="288"/>
      <c r="E6" s="174"/>
      <c r="F6" s="22"/>
      <c r="G6" s="22"/>
      <c r="H6" s="22"/>
      <c r="I6" s="22"/>
      <c r="J6" s="172"/>
      <c r="K6" s="172"/>
      <c r="L6" s="172"/>
      <c r="M6" s="172"/>
      <c r="N6" s="172"/>
      <c r="O6" s="172"/>
      <c r="P6" s="172"/>
      <c r="Q6" s="173"/>
      <c r="R6" s="22"/>
      <c r="S6" s="22"/>
      <c r="T6" s="22"/>
      <c r="U6" s="22"/>
      <c r="V6" s="22"/>
      <c r="W6" s="22"/>
    </row>
    <row r="7" spans="1:25" s="168" customFormat="1" ht="14" customHeight="1" x14ac:dyDescent="0.35">
      <c r="A7" s="22"/>
      <c r="B7" s="22"/>
      <c r="C7" s="22"/>
      <c r="D7" s="22"/>
      <c r="E7" s="175"/>
      <c r="F7" s="22"/>
      <c r="G7" s="22"/>
      <c r="H7" s="22"/>
      <c r="I7" s="22"/>
      <c r="J7" s="172"/>
      <c r="K7" s="172"/>
      <c r="L7" s="172"/>
      <c r="M7" s="172"/>
      <c r="N7" s="172"/>
      <c r="O7" s="172"/>
      <c r="P7" s="172"/>
      <c r="Q7" s="173"/>
      <c r="R7" s="22"/>
      <c r="S7" s="22"/>
      <c r="T7" s="22"/>
      <c r="U7" s="22"/>
      <c r="V7" s="22"/>
      <c r="W7" s="22"/>
    </row>
    <row r="8" spans="1:25" s="4" customFormat="1" ht="40" customHeight="1" x14ac:dyDescent="0.35">
      <c r="A8" s="83" t="s">
        <v>47</v>
      </c>
      <c r="B8" s="83"/>
      <c r="C8" s="83"/>
      <c r="D8" s="83"/>
      <c r="E8" s="83"/>
      <c r="F8" s="83"/>
      <c r="G8" s="83"/>
      <c r="H8" s="83"/>
      <c r="I8" s="83"/>
      <c r="J8" s="83"/>
      <c r="K8" s="83"/>
      <c r="L8" s="83"/>
      <c r="M8" s="83"/>
      <c r="N8" s="83"/>
      <c r="O8" s="83"/>
      <c r="P8" s="83"/>
      <c r="Q8" s="83"/>
      <c r="R8" s="83"/>
      <c r="S8" s="83"/>
      <c r="T8" s="83"/>
      <c r="U8" s="83"/>
      <c r="V8" s="83"/>
      <c r="W8" s="83"/>
      <c r="X8" s="176"/>
      <c r="Y8" s="176"/>
    </row>
    <row r="9" spans="1:25" s="4" customFormat="1" ht="27" customHeight="1" x14ac:dyDescent="0.35">
      <c r="A9" s="177" t="s">
        <v>117</v>
      </c>
      <c r="B9" s="177"/>
      <c r="C9" s="177"/>
      <c r="D9" s="177"/>
      <c r="E9" s="178" t="str">
        <f>' Office use only'!D23&amp;"/150 minimum"</f>
        <v>18/150 minimum</v>
      </c>
      <c r="F9" s="21">
        <f>SUM(H11:H13)</f>
        <v>20</v>
      </c>
      <c r="G9" s="21"/>
      <c r="H9" s="21"/>
      <c r="I9" s="21"/>
      <c r="J9" s="172"/>
      <c r="K9" s="172"/>
      <c r="L9" s="172"/>
      <c r="M9" s="172"/>
      <c r="N9" s="172"/>
      <c r="O9" s="172"/>
      <c r="P9" s="172"/>
      <c r="Q9" s="179"/>
      <c r="R9" s="21"/>
      <c r="S9" s="21"/>
      <c r="T9" s="21"/>
      <c r="U9" s="21"/>
      <c r="V9" s="21"/>
      <c r="W9" s="21"/>
    </row>
    <row r="10" spans="1:25" s="4" customFormat="1" ht="27" customHeight="1" x14ac:dyDescent="0.35">
      <c r="A10" s="295" t="s">
        <v>114</v>
      </c>
      <c r="B10" s="295"/>
      <c r="C10" s="295"/>
      <c r="D10" s="197" t="s">
        <v>115</v>
      </c>
      <c r="E10" s="178" t="s">
        <v>116</v>
      </c>
      <c r="F10" s="21"/>
      <c r="G10" s="21"/>
      <c r="H10" s="21"/>
      <c r="I10" s="21"/>
      <c r="J10" s="172"/>
      <c r="K10" s="172"/>
      <c r="L10" s="172"/>
      <c r="M10" s="172"/>
      <c r="N10" s="172"/>
      <c r="O10" s="172"/>
      <c r="P10" s="172"/>
      <c r="Q10" s="179"/>
      <c r="R10" s="21"/>
      <c r="S10" s="21"/>
      <c r="T10" s="21"/>
      <c r="U10" s="21"/>
      <c r="V10" s="21"/>
      <c r="W10" s="21"/>
    </row>
    <row r="11" spans="1:25" s="168" customFormat="1" ht="18" customHeight="1" x14ac:dyDescent="0.35">
      <c r="A11" s="284">
        <f>YEAR(C5)</f>
        <v>2023</v>
      </c>
      <c r="B11" s="284"/>
      <c r="C11" s="284"/>
      <c r="D11" s="22" t="str">
        <f>H11&amp;"/5 hours minimum"</f>
        <v>20/5 hours minimum</v>
      </c>
      <c r="E11" s="198">
        <f>' Office use only'!R46</f>
        <v>18</v>
      </c>
      <c r="G11" s="22" t="str">
        <f>RIGHT(A11,4)</f>
        <v>2023</v>
      </c>
      <c r="H11" s="22">
        <f>SUMIF($Y$32:$Y$152,G11,$B$32:$B$152)</f>
        <v>20</v>
      </c>
      <c r="I11" s="22"/>
      <c r="J11" s="172"/>
      <c r="K11" s="172"/>
      <c r="L11" s="172"/>
      <c r="M11" s="172"/>
      <c r="N11" s="172"/>
      <c r="O11" s="172"/>
      <c r="P11" s="172"/>
      <c r="Q11" s="173"/>
      <c r="R11" s="22"/>
      <c r="S11" s="22"/>
      <c r="T11" s="22"/>
      <c r="U11" s="22"/>
      <c r="V11" s="22"/>
      <c r="W11" s="22"/>
    </row>
    <row r="12" spans="1:25" s="168" customFormat="1" ht="18" customHeight="1" x14ac:dyDescent="0.35">
      <c r="A12" s="284">
        <f>A11+1</f>
        <v>2024</v>
      </c>
      <c r="B12" s="284"/>
      <c r="C12" s="284"/>
      <c r="D12" s="22" t="str">
        <f>H12&amp;"/5 hours minimum"</f>
        <v>0/5 hours minimum</v>
      </c>
      <c r="E12" s="198">
        <f>' Office use only'!U46</f>
        <v>0</v>
      </c>
      <c r="G12" s="22" t="str">
        <f>RIGHT(A12,4)</f>
        <v>2024</v>
      </c>
      <c r="H12" s="22">
        <f>SUMIF($Y$32:$Y$152,G12,$B$32:$B$152)</f>
        <v>0</v>
      </c>
      <c r="I12" s="22"/>
      <c r="J12" s="172"/>
      <c r="K12" s="172"/>
      <c r="L12" s="172"/>
      <c r="M12" s="172"/>
      <c r="N12" s="172"/>
      <c r="O12" s="172"/>
      <c r="P12" s="172"/>
      <c r="Q12" s="173"/>
      <c r="R12" s="22"/>
      <c r="S12" s="22"/>
      <c r="T12" s="22"/>
      <c r="U12" s="22"/>
      <c r="V12" s="22"/>
      <c r="W12" s="22"/>
    </row>
    <row r="13" spans="1:25" s="168" customFormat="1" ht="18" customHeight="1" x14ac:dyDescent="0.35">
      <c r="A13" s="284">
        <f>A12+1</f>
        <v>2025</v>
      </c>
      <c r="B13" s="284"/>
      <c r="C13" s="284"/>
      <c r="D13" s="22" t="str">
        <f>H13&amp;"/5 hours minimum"</f>
        <v>0/5 hours minimum</v>
      </c>
      <c r="E13" s="198">
        <f>' Office use only'!X46</f>
        <v>0</v>
      </c>
      <c r="G13" s="22" t="str">
        <f>RIGHT(A13,4)</f>
        <v>2025</v>
      </c>
      <c r="H13" s="22">
        <f>SUMIF($Y$32:$Y$152,G13,$B$32:$B$152)</f>
        <v>0</v>
      </c>
      <c r="I13" s="22"/>
      <c r="J13" s="172"/>
      <c r="K13" s="172"/>
      <c r="L13" s="172"/>
      <c r="M13" s="172"/>
      <c r="N13" s="172"/>
      <c r="O13" s="172"/>
      <c r="P13" s="172"/>
      <c r="Q13" s="173"/>
      <c r="R13" s="22"/>
      <c r="S13" s="22"/>
      <c r="T13" s="22"/>
      <c r="U13" s="22"/>
      <c r="V13" s="22"/>
      <c r="W13" s="22"/>
    </row>
    <row r="14" spans="1:25" s="168" customFormat="1" ht="15" customHeight="1" x14ac:dyDescent="0.35">
      <c r="A14" s="22"/>
      <c r="B14" s="22"/>
      <c r="C14" s="22"/>
      <c r="D14" s="22"/>
      <c r="E14" s="22"/>
      <c r="F14" s="22"/>
      <c r="G14" s="22"/>
      <c r="H14" s="22"/>
      <c r="I14" s="22"/>
      <c r="J14" s="172"/>
      <c r="K14" s="172"/>
      <c r="L14" s="172"/>
      <c r="M14" s="172"/>
      <c r="N14" s="172"/>
      <c r="O14" s="172"/>
      <c r="P14" s="172"/>
      <c r="Q14" s="173"/>
      <c r="R14" s="22"/>
      <c r="S14" s="22"/>
      <c r="T14" s="22"/>
      <c r="U14" s="22"/>
      <c r="V14" s="22"/>
      <c r="W14" s="22"/>
    </row>
    <row r="15" spans="1:25" s="168" customFormat="1" ht="15" customHeight="1" x14ac:dyDescent="0.35">
      <c r="A15" s="22"/>
      <c r="B15" s="22"/>
      <c r="C15" s="22"/>
      <c r="D15" s="22"/>
      <c r="E15" s="22"/>
      <c r="F15" s="22"/>
      <c r="G15" s="22"/>
      <c r="H15" s="22"/>
      <c r="I15" s="22"/>
      <c r="J15" s="22"/>
      <c r="K15" s="22"/>
      <c r="L15" s="22"/>
      <c r="M15" s="22"/>
      <c r="N15" s="22"/>
      <c r="O15" s="22"/>
      <c r="P15" s="22"/>
      <c r="Q15" s="22"/>
      <c r="R15" s="22"/>
      <c r="S15" s="22"/>
      <c r="T15" s="22"/>
      <c r="U15" s="22"/>
      <c r="V15" s="22"/>
      <c r="W15" s="22"/>
    </row>
    <row r="16" spans="1:25" s="181" customFormat="1" ht="39" customHeight="1" x14ac:dyDescent="0.35">
      <c r="A16" s="291" t="s">
        <v>134</v>
      </c>
      <c r="B16" s="292"/>
      <c r="C16" s="292"/>
      <c r="D16" s="292"/>
      <c r="E16" s="292"/>
      <c r="F16" s="82"/>
      <c r="G16" s="83"/>
      <c r="H16" s="291" t="s">
        <v>135</v>
      </c>
      <c r="I16" s="292"/>
      <c r="J16" s="292"/>
      <c r="K16" s="292"/>
      <c r="L16" s="292"/>
      <c r="M16" s="292"/>
      <c r="N16" s="292"/>
      <c r="O16" s="292"/>
      <c r="P16" s="82"/>
      <c r="Q16" s="82"/>
      <c r="R16" s="82"/>
      <c r="S16" s="82"/>
      <c r="T16" s="82"/>
      <c r="U16" s="82"/>
      <c r="V16" s="82"/>
      <c r="W16" s="82"/>
      <c r="X16" s="180"/>
      <c r="Y16" s="180"/>
    </row>
    <row r="17" spans="1:26" s="168" customFormat="1" ht="14.5" customHeight="1" x14ac:dyDescent="0.35">
      <c r="A17" s="22" t="s">
        <v>45</v>
      </c>
      <c r="B17" s="22"/>
      <c r="C17" s="22"/>
      <c r="D17" s="182" t="s">
        <v>129</v>
      </c>
      <c r="E17" s="199" t="str">
        <f>F17&amp;"/50"</f>
        <v>20/50</v>
      </c>
      <c r="F17" s="49">
        <f>SUM(P32:P152)</f>
        <v>20</v>
      </c>
      <c r="G17" s="22">
        <v>50</v>
      </c>
      <c r="H17" s="294" t="s">
        <v>76</v>
      </c>
      <c r="I17" s="294"/>
      <c r="J17" s="294"/>
      <c r="K17" s="294"/>
      <c r="L17" s="294"/>
      <c r="M17" s="294"/>
      <c r="N17" s="294"/>
      <c r="O17" s="200" t="str">
        <f>P17&amp;"/"&amp;R17</f>
        <v>20/18</v>
      </c>
      <c r="P17" s="172">
        <f>SUMIF($G$32:$G$152,Q17,$B$32:$B$152)</f>
        <v>20</v>
      </c>
      <c r="Q17" s="172" t="s">
        <v>43</v>
      </c>
      <c r="R17" s="173">
        <v>18</v>
      </c>
      <c r="S17" s="183">
        <f>IF(P17&gt;R17,R17,P17)</f>
        <v>18</v>
      </c>
      <c r="T17" s="22"/>
      <c r="U17" s="22"/>
      <c r="V17" s="22"/>
      <c r="W17" s="22"/>
    </row>
    <row r="18" spans="1:26" s="168" customFormat="1" ht="14.5" customHeight="1" x14ac:dyDescent="0.35">
      <c r="A18" s="22" t="s">
        <v>1</v>
      </c>
      <c r="B18" s="22"/>
      <c r="C18" s="22"/>
      <c r="D18" s="184"/>
      <c r="E18" s="199" t="str">
        <f>F18&amp;"/10"</f>
        <v>0/10</v>
      </c>
      <c r="F18" s="49">
        <f>SUM(Q32:Q152)</f>
        <v>0</v>
      </c>
      <c r="G18" s="22">
        <v>10</v>
      </c>
      <c r="H18" s="294" t="s">
        <v>77</v>
      </c>
      <c r="I18" s="294"/>
      <c r="J18" s="294"/>
      <c r="K18" s="294"/>
      <c r="L18" s="294"/>
      <c r="M18" s="294"/>
      <c r="N18" s="294"/>
      <c r="O18" s="200" t="str">
        <f>P18&amp;"/"&amp;R18</f>
        <v>0/75</v>
      </c>
      <c r="P18" s="172">
        <f>SUMIF($G$32:$G$152,Q18,$B$32:$B$152)</f>
        <v>0</v>
      </c>
      <c r="Q18" s="172" t="s">
        <v>44</v>
      </c>
      <c r="R18" s="173">
        <v>75</v>
      </c>
      <c r="S18" s="183">
        <f t="shared" ref="S18:S21" si="0">IF(P18&gt;R18,R18,P18)</f>
        <v>0</v>
      </c>
      <c r="T18" s="22"/>
      <c r="U18" s="22"/>
      <c r="V18" s="22"/>
      <c r="W18" s="22"/>
    </row>
    <row r="19" spans="1:26" s="22" customFormat="1" ht="14.5" customHeight="1" x14ac:dyDescent="0.35">
      <c r="A19" s="22" t="s">
        <v>88</v>
      </c>
      <c r="E19" s="199" t="str">
        <f>F19&amp;"/15"</f>
        <v>0/15</v>
      </c>
      <c r="F19" s="49">
        <f>SUM(R32:R152)</f>
        <v>0</v>
      </c>
      <c r="G19" s="22">
        <v>15</v>
      </c>
      <c r="H19" s="294" t="s">
        <v>79</v>
      </c>
      <c r="I19" s="294"/>
      <c r="J19" s="294"/>
      <c r="K19" s="294"/>
      <c r="L19" s="294"/>
      <c r="M19" s="294"/>
      <c r="N19" s="294"/>
      <c r="O19" s="200" t="str">
        <f>P19&amp;"/"&amp;R19</f>
        <v>0/50</v>
      </c>
      <c r="P19" s="172">
        <f>SUMIF($G$32:$G$152,Q19,$B$32:$B$152)</f>
        <v>0</v>
      </c>
      <c r="Q19" s="172" t="s">
        <v>67</v>
      </c>
      <c r="R19" s="172">
        <v>50</v>
      </c>
      <c r="S19" s="183">
        <f t="shared" si="0"/>
        <v>0</v>
      </c>
      <c r="X19" s="168"/>
      <c r="Y19" s="168"/>
      <c r="Z19" s="168"/>
    </row>
    <row r="20" spans="1:26" s="22" customFormat="1" ht="14.5" customHeight="1" x14ac:dyDescent="0.35">
      <c r="A20" s="22" t="s">
        <v>2</v>
      </c>
      <c r="E20" s="199" t="str">
        <f>F20&amp;"/15"</f>
        <v>0/15</v>
      </c>
      <c r="F20" s="49">
        <f>SUM(S32:S152)</f>
        <v>0</v>
      </c>
      <c r="G20" s="22">
        <v>15</v>
      </c>
      <c r="H20" s="185" t="s">
        <v>102</v>
      </c>
      <c r="I20" s="185"/>
      <c r="J20" s="185"/>
      <c r="K20" s="185"/>
      <c r="L20" s="185"/>
      <c r="M20" s="185"/>
      <c r="N20" s="185"/>
      <c r="O20" s="200" t="str">
        <f>P20&amp;"/"&amp;R20</f>
        <v>0/45</v>
      </c>
      <c r="P20" s="172">
        <f>SUMIF($G$32:$G$152,Q20,$B$32:$B$152)</f>
        <v>0</v>
      </c>
      <c r="Q20" s="172" t="s">
        <v>83</v>
      </c>
      <c r="R20" s="172">
        <v>45</v>
      </c>
      <c r="S20" s="183">
        <f t="shared" si="0"/>
        <v>0</v>
      </c>
      <c r="X20" s="168"/>
      <c r="Y20" s="168"/>
      <c r="Z20" s="168"/>
    </row>
    <row r="21" spans="1:26" s="22" customFormat="1" ht="14.5" customHeight="1" x14ac:dyDescent="0.35">
      <c r="A21" s="22" t="s">
        <v>3</v>
      </c>
      <c r="E21" s="199" t="str">
        <f>F21&amp;"/30"</f>
        <v>0/30</v>
      </c>
      <c r="F21" s="49">
        <f>SUM(T32:T152)</f>
        <v>0</v>
      </c>
      <c r="G21" s="22">
        <v>30</v>
      </c>
      <c r="H21" s="293" t="s">
        <v>81</v>
      </c>
      <c r="I21" s="293"/>
      <c r="J21" s="293"/>
      <c r="K21" s="293"/>
      <c r="L21" s="293"/>
      <c r="M21" s="293"/>
      <c r="N21" s="293"/>
      <c r="O21" s="200" t="str">
        <f>P21&amp;"/"&amp;R21</f>
        <v>0/75</v>
      </c>
      <c r="P21" s="172">
        <f>SUMIF($G$32:$G$152,Q21,$B$32:$B$152)</f>
        <v>0</v>
      </c>
      <c r="Q21" s="172" t="s">
        <v>84</v>
      </c>
      <c r="R21" s="172">
        <v>75</v>
      </c>
      <c r="S21" s="183">
        <f t="shared" si="0"/>
        <v>0</v>
      </c>
      <c r="X21" s="168"/>
      <c r="Y21" s="168"/>
      <c r="Z21" s="168"/>
    </row>
    <row r="22" spans="1:26" s="22" customFormat="1" ht="14.5" customHeight="1" x14ac:dyDescent="0.35">
      <c r="A22" s="22" t="s">
        <v>4</v>
      </c>
      <c r="E22" s="199" t="str">
        <f>F22&amp;"/3"</f>
        <v>0/3</v>
      </c>
      <c r="F22" s="49">
        <f>SUM(U32:U152)</f>
        <v>0</v>
      </c>
      <c r="G22" s="22">
        <v>3</v>
      </c>
      <c r="H22" s="186"/>
      <c r="I22" s="186"/>
      <c r="J22" s="186"/>
      <c r="K22" s="186"/>
      <c r="L22" s="186"/>
      <c r="M22" s="186"/>
      <c r="N22" s="186"/>
      <c r="O22" s="172"/>
      <c r="P22" s="172"/>
      <c r="Q22" s="172"/>
      <c r="R22" s="172"/>
      <c r="S22" s="172"/>
      <c r="X22" s="168"/>
      <c r="Y22" s="168"/>
      <c r="Z22" s="168"/>
    </row>
    <row r="23" spans="1:26" s="22" customFormat="1" ht="14.5" customHeight="1" x14ac:dyDescent="0.35">
      <c r="A23" s="22" t="s">
        <v>89</v>
      </c>
      <c r="E23" s="201">
        <f>F23</f>
        <v>0</v>
      </c>
      <c r="F23" s="49">
        <f>SUM(V32:V152)</f>
        <v>0</v>
      </c>
      <c r="G23" s="22">
        <v>27</v>
      </c>
      <c r="H23" s="187"/>
      <c r="I23" s="187"/>
      <c r="J23" s="187"/>
      <c r="K23" s="187"/>
      <c r="L23" s="187"/>
      <c r="M23" s="187"/>
      <c r="N23" s="187"/>
      <c r="O23" s="188"/>
      <c r="P23" s="172"/>
      <c r="Q23" s="172"/>
      <c r="R23" s="172"/>
      <c r="S23" s="172"/>
      <c r="X23" s="168"/>
      <c r="Y23" s="168"/>
      <c r="Z23" s="168"/>
    </row>
    <row r="24" spans="1:26" s="22" customFormat="1" ht="14.25" customHeight="1" x14ac:dyDescent="0.35">
      <c r="H24" s="187"/>
      <c r="I24" s="187"/>
      <c r="J24" s="187"/>
      <c r="K24" s="187"/>
      <c r="L24" s="187"/>
      <c r="M24" s="187"/>
      <c r="N24" s="187"/>
      <c r="O24" s="188"/>
      <c r="P24" s="172"/>
      <c r="Q24" s="172"/>
      <c r="R24" s="172"/>
      <c r="S24" s="172"/>
      <c r="X24" s="168"/>
      <c r="Y24" s="168"/>
      <c r="Z24" s="168"/>
    </row>
    <row r="25" spans="1:26" s="22" customFormat="1" ht="14.25" customHeight="1" x14ac:dyDescent="0.35">
      <c r="A25" s="168"/>
      <c r="B25" s="168"/>
      <c r="C25" s="168"/>
      <c r="D25" s="168"/>
      <c r="E25" s="168"/>
      <c r="F25" s="168"/>
      <c r="G25" s="168"/>
      <c r="H25" s="189"/>
      <c r="I25" s="189"/>
      <c r="J25" s="189"/>
      <c r="K25" s="189"/>
      <c r="L25" s="189"/>
      <c r="M25" s="189"/>
      <c r="N25" s="189"/>
      <c r="O25" s="190"/>
      <c r="P25" s="172"/>
      <c r="Q25" s="172"/>
      <c r="R25" s="172"/>
      <c r="S25" s="172"/>
      <c r="X25" s="168"/>
      <c r="Y25" s="168"/>
      <c r="Z25" s="168"/>
    </row>
    <row r="26" spans="1:26" s="22" customFormat="1" ht="14.25" customHeight="1" x14ac:dyDescent="0.35">
      <c r="A26" s="168"/>
      <c r="B26" s="168"/>
      <c r="C26" s="168"/>
      <c r="D26" s="168"/>
      <c r="E26" s="168"/>
      <c r="F26" s="168"/>
      <c r="G26" s="168"/>
      <c r="H26" s="168"/>
      <c r="I26" s="168"/>
      <c r="J26" s="189"/>
      <c r="K26" s="189"/>
      <c r="L26" s="189"/>
      <c r="M26" s="189"/>
      <c r="N26" s="189"/>
      <c r="O26" s="190"/>
      <c r="P26" s="172"/>
      <c r="Q26" s="172"/>
      <c r="R26" s="172"/>
      <c r="S26" s="172"/>
      <c r="X26" s="168"/>
      <c r="Y26" s="168"/>
      <c r="Z26" s="168"/>
    </row>
    <row r="27" spans="1:26" s="22" customFormat="1" ht="14.25" customHeight="1" x14ac:dyDescent="0.35">
      <c r="A27" s="168"/>
      <c r="B27" s="168"/>
      <c r="C27" s="168"/>
      <c r="D27" s="168"/>
      <c r="E27" s="168"/>
      <c r="F27" s="168"/>
      <c r="G27" s="168"/>
      <c r="H27" s="168"/>
      <c r="I27" s="168"/>
      <c r="J27" s="191"/>
      <c r="K27" s="191"/>
      <c r="L27" s="191"/>
      <c r="M27" s="191"/>
      <c r="N27" s="191"/>
      <c r="O27" s="171"/>
      <c r="P27" s="172"/>
      <c r="Q27" s="172"/>
      <c r="R27" s="173"/>
      <c r="X27" s="168"/>
      <c r="Y27" s="168"/>
      <c r="Z27" s="168"/>
    </row>
    <row r="28" spans="1:26" s="22" customFormat="1" ht="26" customHeight="1" x14ac:dyDescent="0.35">
      <c r="A28" s="176" t="s">
        <v>48</v>
      </c>
      <c r="B28" s="4"/>
      <c r="C28" s="4"/>
      <c r="D28" s="4"/>
      <c r="E28" s="4"/>
      <c r="F28" s="4"/>
      <c r="G28" s="4"/>
      <c r="H28" s="4"/>
      <c r="I28" s="4"/>
      <c r="J28" s="202"/>
      <c r="K28" s="202"/>
      <c r="L28" s="202"/>
      <c r="M28" s="202"/>
      <c r="N28" s="202"/>
      <c r="O28" s="171"/>
      <c r="P28" s="172"/>
      <c r="Q28" s="172"/>
      <c r="R28" s="179"/>
      <c r="S28" s="21"/>
      <c r="T28" s="21"/>
      <c r="U28" s="21"/>
      <c r="V28" s="21"/>
      <c r="W28" s="21"/>
      <c r="X28" s="168"/>
      <c r="Y28" s="4"/>
      <c r="Z28" s="4"/>
    </row>
    <row r="29" spans="1:26" s="22" customFormat="1" ht="14.25" customHeight="1" x14ac:dyDescent="0.35">
      <c r="A29" s="168"/>
      <c r="B29" s="168"/>
      <c r="C29" s="168"/>
      <c r="D29" s="168"/>
      <c r="E29" s="168"/>
      <c r="F29" s="168"/>
      <c r="G29" s="168"/>
      <c r="H29" s="168"/>
      <c r="I29" s="191"/>
      <c r="J29" s="191"/>
      <c r="K29" s="191"/>
      <c r="L29" s="191"/>
      <c r="M29" s="191"/>
      <c r="N29" s="171"/>
      <c r="O29" s="171"/>
      <c r="P29" s="172"/>
      <c r="Q29" s="173"/>
      <c r="X29" s="168"/>
      <c r="Y29" s="168"/>
      <c r="Z29" s="168"/>
    </row>
    <row r="30" spans="1:26" s="22" customFormat="1" ht="25.5" customHeight="1" x14ac:dyDescent="0.35">
      <c r="A30" s="203" t="s">
        <v>55</v>
      </c>
      <c r="B30" s="203" t="s">
        <v>127</v>
      </c>
      <c r="C30" s="203" t="s">
        <v>6</v>
      </c>
      <c r="D30" s="203" t="s">
        <v>54</v>
      </c>
      <c r="E30" s="203" t="s">
        <v>7</v>
      </c>
      <c r="F30" s="203" t="s">
        <v>40</v>
      </c>
      <c r="G30" s="203" t="s">
        <v>130</v>
      </c>
      <c r="H30" s="290" t="s">
        <v>131</v>
      </c>
      <c r="I30" s="290"/>
      <c r="J30" s="290"/>
      <c r="K30" s="290"/>
      <c r="L30" s="290"/>
      <c r="M30" s="290"/>
      <c r="N30" s="290"/>
      <c r="O30" s="290"/>
      <c r="P30" s="289" t="s">
        <v>112</v>
      </c>
      <c r="Q30" s="289"/>
      <c r="R30" s="289"/>
      <c r="S30" s="289"/>
      <c r="T30" s="289"/>
      <c r="U30" s="289"/>
      <c r="V30" s="289"/>
      <c r="W30" s="289"/>
      <c r="X30" s="168"/>
      <c r="Y30" s="168"/>
    </row>
    <row r="31" spans="1:26" s="22" customFormat="1" ht="25.5" customHeight="1" x14ac:dyDescent="0.35">
      <c r="A31" s="196" t="s">
        <v>107</v>
      </c>
      <c r="B31" s="196"/>
      <c r="C31" s="196"/>
      <c r="D31" s="204"/>
      <c r="E31" s="196"/>
      <c r="F31" s="196"/>
      <c r="G31" s="196"/>
      <c r="H31" s="203" t="s">
        <v>91</v>
      </c>
      <c r="I31" s="203" t="s">
        <v>86</v>
      </c>
      <c r="J31" s="203" t="s">
        <v>87</v>
      </c>
      <c r="K31" s="203" t="s">
        <v>8</v>
      </c>
      <c r="L31" s="203" t="s">
        <v>100</v>
      </c>
      <c r="M31" s="203" t="s">
        <v>9</v>
      </c>
      <c r="N31" s="203" t="s">
        <v>10</v>
      </c>
      <c r="O31" s="203" t="s">
        <v>11</v>
      </c>
      <c r="P31" s="200" t="s">
        <v>12</v>
      </c>
      <c r="Q31" s="200" t="s">
        <v>13</v>
      </c>
      <c r="R31" s="200" t="s">
        <v>85</v>
      </c>
      <c r="S31" s="200" t="s">
        <v>14</v>
      </c>
      <c r="T31" s="200" t="s">
        <v>15</v>
      </c>
      <c r="U31" s="200" t="s">
        <v>16</v>
      </c>
      <c r="V31" s="200" t="s">
        <v>17</v>
      </c>
      <c r="W31" s="200" t="s">
        <v>11</v>
      </c>
      <c r="X31" s="168"/>
      <c r="Y31" s="168"/>
    </row>
    <row r="32" spans="1:26" s="22" customFormat="1" ht="83" customHeight="1" x14ac:dyDescent="0.35">
      <c r="A32" s="205">
        <v>44959</v>
      </c>
      <c r="B32" s="171">
        <v>20</v>
      </c>
      <c r="C32" s="194"/>
      <c r="D32" s="194"/>
      <c r="E32" s="194"/>
      <c r="F32" s="194"/>
      <c r="G32" s="194" t="s">
        <v>43</v>
      </c>
      <c r="H32" s="171">
        <v>100</v>
      </c>
      <c r="I32" s="171"/>
      <c r="J32" s="171"/>
      <c r="K32" s="171"/>
      <c r="L32" s="171"/>
      <c r="M32" s="171"/>
      <c r="N32" s="171"/>
      <c r="O32" s="172" t="str">
        <f t="shared" ref="O32:O94" si="1">IF(SUM(H32:N32)=0,"",IF(SUM(H32:N32)=100,"OK","Error"))</f>
        <v>OK</v>
      </c>
      <c r="P32" s="206">
        <f>($B32/60)*(H32/100)*60</f>
        <v>20</v>
      </c>
      <c r="Q32" s="206">
        <f t="shared" ref="Q32:Q62" si="2">($B32/60)*(I32/100)*60</f>
        <v>0</v>
      </c>
      <c r="R32" s="206">
        <f t="shared" ref="R32:R62" si="3">($B32/60)*(J32/100)*60</f>
        <v>0</v>
      </c>
      <c r="S32" s="206">
        <f t="shared" ref="S32:S62" si="4">($B32/60)*(K32/100)*60</f>
        <v>0</v>
      </c>
      <c r="T32" s="206">
        <f t="shared" ref="T32:T62" si="5">($B32/60)*(L32/100)*60</f>
        <v>0</v>
      </c>
      <c r="U32" s="206">
        <f t="shared" ref="U32:U62" si="6">($B32/60)*(M32/100)*60</f>
        <v>0</v>
      </c>
      <c r="V32" s="206">
        <f t="shared" ref="V32:V62" si="7">($B32/60)*(N32/100)*60</f>
        <v>0</v>
      </c>
      <c r="W32" s="172" t="str">
        <f t="shared" ref="W32:W62" si="8">IF(SUM(P32:V32)=B32,"OK","Error")</f>
        <v>OK</v>
      </c>
      <c r="X32" s="168"/>
      <c r="Y32" s="192">
        <f t="shared" ref="Y32:Y36" si="9">YEAR(A32)</f>
        <v>2023</v>
      </c>
    </row>
    <row r="33" spans="1:25" s="22" customFormat="1" ht="83" customHeight="1" x14ac:dyDescent="0.35">
      <c r="A33" s="205"/>
      <c r="B33" s="171"/>
      <c r="C33" s="194"/>
      <c r="D33" s="194"/>
      <c r="E33" s="194"/>
      <c r="G33" s="194"/>
      <c r="H33" s="171"/>
      <c r="I33" s="171"/>
      <c r="J33" s="171"/>
      <c r="K33" s="171"/>
      <c r="L33" s="171"/>
      <c r="M33" s="171"/>
      <c r="N33" s="171"/>
      <c r="O33" s="172" t="str">
        <f t="shared" si="1"/>
        <v/>
      </c>
      <c r="P33" s="206">
        <f t="shared" ref="P33:P62" si="10">($B33/60)*(H33/100)*60</f>
        <v>0</v>
      </c>
      <c r="Q33" s="206">
        <f>($B33/60)*(I33/100)*60</f>
        <v>0</v>
      </c>
      <c r="R33" s="206">
        <f>($B33/60)*(J33/100)*60</f>
        <v>0</v>
      </c>
      <c r="S33" s="206">
        <f t="shared" si="4"/>
        <v>0</v>
      </c>
      <c r="T33" s="206">
        <f t="shared" si="5"/>
        <v>0</v>
      </c>
      <c r="U33" s="206">
        <f t="shared" si="6"/>
        <v>0</v>
      </c>
      <c r="V33" s="206">
        <f t="shared" si="7"/>
        <v>0</v>
      </c>
      <c r="W33" s="172" t="str">
        <f t="shared" si="8"/>
        <v>OK</v>
      </c>
      <c r="X33" s="193"/>
      <c r="Y33" s="192">
        <f t="shared" si="9"/>
        <v>1900</v>
      </c>
    </row>
    <row r="34" spans="1:25" s="22" customFormat="1" ht="83" customHeight="1" x14ac:dyDescent="0.35">
      <c r="A34" s="205"/>
      <c r="B34" s="171"/>
      <c r="C34" s="194"/>
      <c r="D34" s="194"/>
      <c r="E34" s="194"/>
      <c r="F34" s="194"/>
      <c r="G34" s="194"/>
      <c r="H34" s="171"/>
      <c r="I34" s="171"/>
      <c r="J34" s="171"/>
      <c r="K34" s="171"/>
      <c r="L34" s="171"/>
      <c r="M34" s="171"/>
      <c r="N34" s="171"/>
      <c r="O34" s="172" t="str">
        <f t="shared" si="1"/>
        <v/>
      </c>
      <c r="P34" s="206">
        <f t="shared" si="10"/>
        <v>0</v>
      </c>
      <c r="Q34" s="206">
        <f t="shared" si="2"/>
        <v>0</v>
      </c>
      <c r="R34" s="206">
        <f t="shared" si="3"/>
        <v>0</v>
      </c>
      <c r="S34" s="206">
        <f t="shared" si="4"/>
        <v>0</v>
      </c>
      <c r="T34" s="206">
        <f t="shared" si="5"/>
        <v>0</v>
      </c>
      <c r="U34" s="206">
        <f t="shared" si="6"/>
        <v>0</v>
      </c>
      <c r="V34" s="206">
        <f t="shared" si="7"/>
        <v>0</v>
      </c>
      <c r="W34" s="172" t="str">
        <f t="shared" si="8"/>
        <v>OK</v>
      </c>
      <c r="X34" s="193"/>
      <c r="Y34" s="192">
        <f t="shared" si="9"/>
        <v>1900</v>
      </c>
    </row>
    <row r="35" spans="1:25" s="22" customFormat="1" ht="83" customHeight="1" x14ac:dyDescent="0.35">
      <c r="A35" s="205"/>
      <c r="B35" s="171"/>
      <c r="C35" s="194"/>
      <c r="D35" s="194"/>
      <c r="E35" s="194"/>
      <c r="F35" s="194"/>
      <c r="G35" s="194"/>
      <c r="H35" s="171"/>
      <c r="I35" s="171"/>
      <c r="J35" s="171"/>
      <c r="K35" s="171"/>
      <c r="L35" s="171"/>
      <c r="M35" s="171"/>
      <c r="N35" s="171"/>
      <c r="O35" s="172" t="str">
        <f t="shared" si="1"/>
        <v/>
      </c>
      <c r="P35" s="206">
        <f t="shared" si="10"/>
        <v>0</v>
      </c>
      <c r="Q35" s="206">
        <f t="shared" si="2"/>
        <v>0</v>
      </c>
      <c r="R35" s="206">
        <f t="shared" si="3"/>
        <v>0</v>
      </c>
      <c r="S35" s="206">
        <f t="shared" si="4"/>
        <v>0</v>
      </c>
      <c r="T35" s="206">
        <f t="shared" si="5"/>
        <v>0</v>
      </c>
      <c r="U35" s="206">
        <f t="shared" si="6"/>
        <v>0</v>
      </c>
      <c r="V35" s="206">
        <f t="shared" si="7"/>
        <v>0</v>
      </c>
      <c r="W35" s="172" t="str">
        <f t="shared" si="8"/>
        <v>OK</v>
      </c>
      <c r="X35" s="193"/>
      <c r="Y35" s="192">
        <f t="shared" si="9"/>
        <v>1900</v>
      </c>
    </row>
    <row r="36" spans="1:25" s="22" customFormat="1" ht="83" customHeight="1" x14ac:dyDescent="0.35">
      <c r="A36" s="205"/>
      <c r="B36" s="171"/>
      <c r="C36" s="194"/>
      <c r="D36" s="194"/>
      <c r="E36" s="194"/>
      <c r="F36" s="194"/>
      <c r="G36" s="194"/>
      <c r="H36" s="171"/>
      <c r="I36" s="171"/>
      <c r="J36" s="171"/>
      <c r="K36" s="171"/>
      <c r="L36" s="171"/>
      <c r="M36" s="171"/>
      <c r="N36" s="171"/>
      <c r="O36" s="172" t="str">
        <f>IF(SUM(H36:N36)=0,"",IF(SUM(H36:N36)=100,"OK","Error"))</f>
        <v/>
      </c>
      <c r="P36" s="206">
        <f>($B36/60)*(H36/100)*60</f>
        <v>0</v>
      </c>
      <c r="Q36" s="206">
        <f t="shared" si="2"/>
        <v>0</v>
      </c>
      <c r="R36" s="206">
        <f t="shared" si="3"/>
        <v>0</v>
      </c>
      <c r="S36" s="206">
        <f t="shared" si="4"/>
        <v>0</v>
      </c>
      <c r="T36" s="206">
        <f t="shared" si="5"/>
        <v>0</v>
      </c>
      <c r="U36" s="206">
        <f t="shared" si="6"/>
        <v>0</v>
      </c>
      <c r="V36" s="206">
        <f t="shared" si="7"/>
        <v>0</v>
      </c>
      <c r="W36" s="172" t="str">
        <f t="shared" si="8"/>
        <v>OK</v>
      </c>
      <c r="X36" s="193"/>
      <c r="Y36" s="192">
        <f t="shared" si="9"/>
        <v>1900</v>
      </c>
    </row>
    <row r="37" spans="1:25" s="22" customFormat="1" ht="83" customHeight="1" x14ac:dyDescent="0.35">
      <c r="A37" s="205"/>
      <c r="B37" s="171"/>
      <c r="C37" s="194"/>
      <c r="D37" s="194"/>
      <c r="E37" s="194"/>
      <c r="F37" s="194"/>
      <c r="G37" s="194"/>
      <c r="H37" s="171"/>
      <c r="I37" s="171"/>
      <c r="J37" s="171"/>
      <c r="K37" s="171"/>
      <c r="L37" s="171"/>
      <c r="M37" s="171"/>
      <c r="N37" s="171"/>
      <c r="O37" s="172" t="str">
        <f t="shared" si="1"/>
        <v/>
      </c>
      <c r="P37" s="206">
        <f t="shared" si="10"/>
        <v>0</v>
      </c>
      <c r="Q37" s="206">
        <f t="shared" si="2"/>
        <v>0</v>
      </c>
      <c r="R37" s="206">
        <f t="shared" si="3"/>
        <v>0</v>
      </c>
      <c r="S37" s="206">
        <f t="shared" si="4"/>
        <v>0</v>
      </c>
      <c r="T37" s="206">
        <f t="shared" si="5"/>
        <v>0</v>
      </c>
      <c r="U37" s="206">
        <f t="shared" si="6"/>
        <v>0</v>
      </c>
      <c r="V37" s="206">
        <f t="shared" si="7"/>
        <v>0</v>
      </c>
      <c r="W37" s="172" t="str">
        <f t="shared" si="8"/>
        <v>OK</v>
      </c>
      <c r="X37" s="193"/>
      <c r="Y37" s="192">
        <f t="shared" ref="Y37:Y100" si="11">YEAR(A37)</f>
        <v>1900</v>
      </c>
    </row>
    <row r="38" spans="1:25" s="22" customFormat="1" ht="83" customHeight="1" x14ac:dyDescent="0.35">
      <c r="A38" s="205"/>
      <c r="B38" s="171"/>
      <c r="C38" s="194"/>
      <c r="D38" s="194"/>
      <c r="E38" s="194"/>
      <c r="F38" s="194"/>
      <c r="G38" s="194"/>
      <c r="H38" s="171"/>
      <c r="I38" s="171"/>
      <c r="J38" s="171"/>
      <c r="K38" s="171"/>
      <c r="L38" s="171"/>
      <c r="M38" s="171"/>
      <c r="N38" s="171"/>
      <c r="O38" s="172" t="str">
        <f t="shared" si="1"/>
        <v/>
      </c>
      <c r="P38" s="206">
        <f t="shared" si="10"/>
        <v>0</v>
      </c>
      <c r="Q38" s="206">
        <f t="shared" si="2"/>
        <v>0</v>
      </c>
      <c r="R38" s="206">
        <f t="shared" si="3"/>
        <v>0</v>
      </c>
      <c r="S38" s="206">
        <f t="shared" si="4"/>
        <v>0</v>
      </c>
      <c r="T38" s="206">
        <f t="shared" si="5"/>
        <v>0</v>
      </c>
      <c r="U38" s="206">
        <f t="shared" si="6"/>
        <v>0</v>
      </c>
      <c r="V38" s="206">
        <f t="shared" si="7"/>
        <v>0</v>
      </c>
      <c r="W38" s="172" t="str">
        <f t="shared" si="8"/>
        <v>OK</v>
      </c>
      <c r="X38" s="193"/>
      <c r="Y38" s="192">
        <f t="shared" si="11"/>
        <v>1900</v>
      </c>
    </row>
    <row r="39" spans="1:25" s="22" customFormat="1" ht="83" customHeight="1" x14ac:dyDescent="0.35">
      <c r="A39" s="205"/>
      <c r="B39" s="171"/>
      <c r="C39" s="194"/>
      <c r="D39" s="194"/>
      <c r="E39" s="194"/>
      <c r="F39" s="194"/>
      <c r="G39" s="194"/>
      <c r="H39" s="171"/>
      <c r="I39" s="171"/>
      <c r="J39" s="171"/>
      <c r="K39" s="171"/>
      <c r="L39" s="171"/>
      <c r="M39" s="171"/>
      <c r="N39" s="171"/>
      <c r="O39" s="172" t="str">
        <f t="shared" si="1"/>
        <v/>
      </c>
      <c r="P39" s="206">
        <f t="shared" si="10"/>
        <v>0</v>
      </c>
      <c r="Q39" s="206">
        <f t="shared" si="2"/>
        <v>0</v>
      </c>
      <c r="R39" s="206">
        <f t="shared" si="3"/>
        <v>0</v>
      </c>
      <c r="S39" s="206">
        <f t="shared" si="4"/>
        <v>0</v>
      </c>
      <c r="T39" s="206">
        <f t="shared" si="5"/>
        <v>0</v>
      </c>
      <c r="U39" s="206">
        <f t="shared" si="6"/>
        <v>0</v>
      </c>
      <c r="V39" s="206">
        <f t="shared" si="7"/>
        <v>0</v>
      </c>
      <c r="W39" s="172" t="str">
        <f t="shared" si="8"/>
        <v>OK</v>
      </c>
      <c r="X39" s="193"/>
      <c r="Y39" s="192">
        <f t="shared" si="11"/>
        <v>1900</v>
      </c>
    </row>
    <row r="40" spans="1:25" s="22" customFormat="1" ht="83" customHeight="1" x14ac:dyDescent="0.35">
      <c r="A40" s="205"/>
      <c r="B40" s="171"/>
      <c r="C40" s="194"/>
      <c r="D40" s="194"/>
      <c r="E40" s="194"/>
      <c r="F40" s="194"/>
      <c r="G40" s="194"/>
      <c r="H40" s="171"/>
      <c r="I40" s="171"/>
      <c r="J40" s="171"/>
      <c r="K40" s="171"/>
      <c r="L40" s="171"/>
      <c r="M40" s="171"/>
      <c r="N40" s="171"/>
      <c r="O40" s="172" t="str">
        <f t="shared" si="1"/>
        <v/>
      </c>
      <c r="P40" s="206">
        <f t="shared" si="10"/>
        <v>0</v>
      </c>
      <c r="Q40" s="206">
        <f t="shared" si="2"/>
        <v>0</v>
      </c>
      <c r="R40" s="206">
        <f t="shared" si="3"/>
        <v>0</v>
      </c>
      <c r="S40" s="206">
        <f t="shared" si="4"/>
        <v>0</v>
      </c>
      <c r="T40" s="206">
        <f t="shared" si="5"/>
        <v>0</v>
      </c>
      <c r="U40" s="206">
        <f t="shared" si="6"/>
        <v>0</v>
      </c>
      <c r="V40" s="206">
        <f t="shared" si="7"/>
        <v>0</v>
      </c>
      <c r="W40" s="172" t="str">
        <f t="shared" si="8"/>
        <v>OK</v>
      </c>
      <c r="X40" s="193"/>
      <c r="Y40" s="192">
        <f t="shared" si="11"/>
        <v>1900</v>
      </c>
    </row>
    <row r="41" spans="1:25" s="22" customFormat="1" ht="83" customHeight="1" x14ac:dyDescent="0.35">
      <c r="A41" s="205"/>
      <c r="B41" s="171"/>
      <c r="C41" s="194"/>
      <c r="D41" s="194"/>
      <c r="E41" s="194"/>
      <c r="F41" s="194"/>
      <c r="G41" s="194"/>
      <c r="H41" s="171"/>
      <c r="I41" s="171"/>
      <c r="J41" s="171"/>
      <c r="K41" s="171"/>
      <c r="L41" s="171"/>
      <c r="M41" s="171"/>
      <c r="N41" s="171"/>
      <c r="O41" s="172" t="str">
        <f t="shared" si="1"/>
        <v/>
      </c>
      <c r="P41" s="206">
        <f t="shared" si="10"/>
        <v>0</v>
      </c>
      <c r="Q41" s="206">
        <f t="shared" si="2"/>
        <v>0</v>
      </c>
      <c r="R41" s="206">
        <f t="shared" si="3"/>
        <v>0</v>
      </c>
      <c r="S41" s="206">
        <f t="shared" si="4"/>
        <v>0</v>
      </c>
      <c r="T41" s="206">
        <f t="shared" si="5"/>
        <v>0</v>
      </c>
      <c r="U41" s="206">
        <f t="shared" si="6"/>
        <v>0</v>
      </c>
      <c r="V41" s="206">
        <f t="shared" si="7"/>
        <v>0</v>
      </c>
      <c r="W41" s="172" t="str">
        <f t="shared" si="8"/>
        <v>OK</v>
      </c>
      <c r="X41" s="193"/>
      <c r="Y41" s="192">
        <f t="shared" si="11"/>
        <v>1900</v>
      </c>
    </row>
    <row r="42" spans="1:25" s="22" customFormat="1" ht="83" customHeight="1" x14ac:dyDescent="0.35">
      <c r="A42" s="205"/>
      <c r="B42" s="171"/>
      <c r="C42" s="194"/>
      <c r="D42" s="194"/>
      <c r="E42" s="194"/>
      <c r="F42" s="194"/>
      <c r="G42" s="194"/>
      <c r="H42" s="171"/>
      <c r="I42" s="171"/>
      <c r="J42" s="171"/>
      <c r="K42" s="171"/>
      <c r="L42" s="171"/>
      <c r="M42" s="171"/>
      <c r="N42" s="171"/>
      <c r="O42" s="172" t="str">
        <f t="shared" si="1"/>
        <v/>
      </c>
      <c r="P42" s="206">
        <f t="shared" si="10"/>
        <v>0</v>
      </c>
      <c r="Q42" s="206">
        <f t="shared" si="2"/>
        <v>0</v>
      </c>
      <c r="R42" s="206">
        <f t="shared" si="3"/>
        <v>0</v>
      </c>
      <c r="S42" s="206">
        <f t="shared" si="4"/>
        <v>0</v>
      </c>
      <c r="T42" s="206">
        <f t="shared" si="5"/>
        <v>0</v>
      </c>
      <c r="U42" s="206">
        <f t="shared" si="6"/>
        <v>0</v>
      </c>
      <c r="V42" s="206">
        <f t="shared" si="7"/>
        <v>0</v>
      </c>
      <c r="W42" s="172" t="str">
        <f t="shared" si="8"/>
        <v>OK</v>
      </c>
      <c r="X42" s="193"/>
      <c r="Y42" s="192">
        <f t="shared" si="11"/>
        <v>1900</v>
      </c>
    </row>
    <row r="43" spans="1:25" s="22" customFormat="1" ht="83" customHeight="1" x14ac:dyDescent="0.35">
      <c r="A43" s="205"/>
      <c r="B43" s="171"/>
      <c r="C43" s="194"/>
      <c r="D43" s="194"/>
      <c r="E43" s="194"/>
      <c r="F43" s="194"/>
      <c r="G43" s="194"/>
      <c r="H43" s="171"/>
      <c r="I43" s="171"/>
      <c r="J43" s="171"/>
      <c r="K43" s="171"/>
      <c r="L43" s="171"/>
      <c r="M43" s="171"/>
      <c r="N43" s="171"/>
      <c r="O43" s="172" t="str">
        <f t="shared" si="1"/>
        <v/>
      </c>
      <c r="P43" s="206">
        <f t="shared" si="10"/>
        <v>0</v>
      </c>
      <c r="Q43" s="206">
        <f t="shared" si="2"/>
        <v>0</v>
      </c>
      <c r="R43" s="206">
        <f t="shared" si="3"/>
        <v>0</v>
      </c>
      <c r="S43" s="206">
        <f t="shared" si="4"/>
        <v>0</v>
      </c>
      <c r="T43" s="206">
        <f t="shared" si="5"/>
        <v>0</v>
      </c>
      <c r="U43" s="206">
        <f t="shared" si="6"/>
        <v>0</v>
      </c>
      <c r="V43" s="206">
        <f t="shared" si="7"/>
        <v>0</v>
      </c>
      <c r="W43" s="172" t="str">
        <f t="shared" si="8"/>
        <v>OK</v>
      </c>
      <c r="X43" s="193"/>
      <c r="Y43" s="192">
        <f t="shared" si="11"/>
        <v>1900</v>
      </c>
    </row>
    <row r="44" spans="1:25" s="22" customFormat="1" ht="83" customHeight="1" x14ac:dyDescent="0.35">
      <c r="A44" s="205"/>
      <c r="B44" s="171"/>
      <c r="C44" s="194"/>
      <c r="D44" s="194"/>
      <c r="E44" s="194"/>
      <c r="F44" s="194"/>
      <c r="G44" s="194"/>
      <c r="H44" s="171"/>
      <c r="I44" s="171"/>
      <c r="J44" s="171"/>
      <c r="K44" s="171"/>
      <c r="L44" s="171"/>
      <c r="M44" s="171"/>
      <c r="N44" s="171"/>
      <c r="O44" s="172" t="str">
        <f t="shared" si="1"/>
        <v/>
      </c>
      <c r="P44" s="206">
        <f t="shared" si="10"/>
        <v>0</v>
      </c>
      <c r="Q44" s="206">
        <f t="shared" si="2"/>
        <v>0</v>
      </c>
      <c r="R44" s="206">
        <f t="shared" si="3"/>
        <v>0</v>
      </c>
      <c r="S44" s="206">
        <f t="shared" si="4"/>
        <v>0</v>
      </c>
      <c r="T44" s="206">
        <f t="shared" si="5"/>
        <v>0</v>
      </c>
      <c r="U44" s="206">
        <f t="shared" si="6"/>
        <v>0</v>
      </c>
      <c r="V44" s="206">
        <f t="shared" si="7"/>
        <v>0</v>
      </c>
      <c r="W44" s="172" t="str">
        <f t="shared" si="8"/>
        <v>OK</v>
      </c>
      <c r="X44" s="193"/>
      <c r="Y44" s="192">
        <f t="shared" si="11"/>
        <v>1900</v>
      </c>
    </row>
    <row r="45" spans="1:25" s="22" customFormat="1" ht="83" customHeight="1" x14ac:dyDescent="0.35">
      <c r="A45" s="205"/>
      <c r="B45" s="171"/>
      <c r="C45" s="194"/>
      <c r="D45" s="194"/>
      <c r="E45" s="194"/>
      <c r="F45" s="194"/>
      <c r="G45" s="194"/>
      <c r="H45" s="171"/>
      <c r="I45" s="171"/>
      <c r="J45" s="171"/>
      <c r="K45" s="171"/>
      <c r="L45" s="171"/>
      <c r="M45" s="171"/>
      <c r="N45" s="171"/>
      <c r="O45" s="172" t="str">
        <f t="shared" si="1"/>
        <v/>
      </c>
      <c r="P45" s="206">
        <f t="shared" si="10"/>
        <v>0</v>
      </c>
      <c r="Q45" s="206">
        <f t="shared" si="2"/>
        <v>0</v>
      </c>
      <c r="R45" s="206">
        <f t="shared" si="3"/>
        <v>0</v>
      </c>
      <c r="S45" s="206">
        <f t="shared" si="4"/>
        <v>0</v>
      </c>
      <c r="T45" s="206">
        <f t="shared" si="5"/>
        <v>0</v>
      </c>
      <c r="U45" s="206">
        <f t="shared" si="6"/>
        <v>0</v>
      </c>
      <c r="V45" s="206">
        <f t="shared" si="7"/>
        <v>0</v>
      </c>
      <c r="W45" s="172" t="str">
        <f t="shared" si="8"/>
        <v>OK</v>
      </c>
      <c r="X45" s="193"/>
      <c r="Y45" s="192">
        <f t="shared" si="11"/>
        <v>1900</v>
      </c>
    </row>
    <row r="46" spans="1:25" s="22" customFormat="1" ht="83" customHeight="1" x14ac:dyDescent="0.35">
      <c r="A46" s="205"/>
      <c r="B46" s="171"/>
      <c r="C46" s="194"/>
      <c r="D46" s="194"/>
      <c r="E46" s="194"/>
      <c r="F46" s="194"/>
      <c r="G46" s="194"/>
      <c r="H46" s="171"/>
      <c r="I46" s="171"/>
      <c r="J46" s="171"/>
      <c r="K46" s="171"/>
      <c r="L46" s="171"/>
      <c r="M46" s="171"/>
      <c r="N46" s="171"/>
      <c r="O46" s="172" t="str">
        <f t="shared" si="1"/>
        <v/>
      </c>
      <c r="P46" s="206">
        <f t="shared" si="10"/>
        <v>0</v>
      </c>
      <c r="Q46" s="206">
        <f t="shared" si="2"/>
        <v>0</v>
      </c>
      <c r="R46" s="206">
        <f t="shared" si="3"/>
        <v>0</v>
      </c>
      <c r="S46" s="206">
        <f t="shared" si="4"/>
        <v>0</v>
      </c>
      <c r="T46" s="206">
        <f t="shared" si="5"/>
        <v>0</v>
      </c>
      <c r="U46" s="206">
        <f t="shared" si="6"/>
        <v>0</v>
      </c>
      <c r="V46" s="206">
        <f t="shared" si="7"/>
        <v>0</v>
      </c>
      <c r="W46" s="172" t="str">
        <f t="shared" si="8"/>
        <v>OK</v>
      </c>
      <c r="X46" s="193"/>
      <c r="Y46" s="192">
        <f t="shared" si="11"/>
        <v>1900</v>
      </c>
    </row>
    <row r="47" spans="1:25" s="22" customFormat="1" ht="83" customHeight="1" x14ac:dyDescent="0.35">
      <c r="A47" s="205"/>
      <c r="B47" s="171"/>
      <c r="C47" s="194"/>
      <c r="D47" s="194"/>
      <c r="E47" s="194"/>
      <c r="F47" s="194"/>
      <c r="G47" s="194"/>
      <c r="H47" s="171"/>
      <c r="I47" s="171"/>
      <c r="J47" s="171"/>
      <c r="K47" s="171"/>
      <c r="L47" s="171"/>
      <c r="M47" s="171"/>
      <c r="N47" s="171"/>
      <c r="O47" s="172" t="str">
        <f t="shared" si="1"/>
        <v/>
      </c>
      <c r="P47" s="206">
        <f t="shared" si="10"/>
        <v>0</v>
      </c>
      <c r="Q47" s="206">
        <f t="shared" si="2"/>
        <v>0</v>
      </c>
      <c r="R47" s="206">
        <f t="shared" si="3"/>
        <v>0</v>
      </c>
      <c r="S47" s="206">
        <f t="shared" si="4"/>
        <v>0</v>
      </c>
      <c r="T47" s="206">
        <f t="shared" si="5"/>
        <v>0</v>
      </c>
      <c r="U47" s="206">
        <f t="shared" si="6"/>
        <v>0</v>
      </c>
      <c r="V47" s="206">
        <f t="shared" si="7"/>
        <v>0</v>
      </c>
      <c r="W47" s="172" t="str">
        <f t="shared" si="8"/>
        <v>OK</v>
      </c>
      <c r="X47" s="193"/>
      <c r="Y47" s="192">
        <f t="shared" si="11"/>
        <v>1900</v>
      </c>
    </row>
    <row r="48" spans="1:25" s="22" customFormat="1" ht="83" customHeight="1" x14ac:dyDescent="0.35">
      <c r="A48" s="205"/>
      <c r="B48" s="171"/>
      <c r="C48" s="194"/>
      <c r="D48" s="194"/>
      <c r="E48" s="194"/>
      <c r="F48" s="194"/>
      <c r="G48" s="194"/>
      <c r="H48" s="171"/>
      <c r="I48" s="171"/>
      <c r="J48" s="171"/>
      <c r="K48" s="171"/>
      <c r="L48" s="171"/>
      <c r="M48" s="171"/>
      <c r="N48" s="171"/>
      <c r="O48" s="172" t="str">
        <f t="shared" si="1"/>
        <v/>
      </c>
      <c r="P48" s="206">
        <f t="shared" si="10"/>
        <v>0</v>
      </c>
      <c r="Q48" s="206">
        <f t="shared" si="2"/>
        <v>0</v>
      </c>
      <c r="R48" s="206">
        <f t="shared" si="3"/>
        <v>0</v>
      </c>
      <c r="S48" s="206">
        <f t="shared" si="4"/>
        <v>0</v>
      </c>
      <c r="T48" s="206">
        <f t="shared" si="5"/>
        <v>0</v>
      </c>
      <c r="U48" s="206">
        <f t="shared" si="6"/>
        <v>0</v>
      </c>
      <c r="V48" s="206">
        <f t="shared" si="7"/>
        <v>0</v>
      </c>
      <c r="W48" s="172" t="str">
        <f t="shared" si="8"/>
        <v>OK</v>
      </c>
      <c r="X48" s="193"/>
      <c r="Y48" s="192">
        <f t="shared" si="11"/>
        <v>1900</v>
      </c>
    </row>
    <row r="49" spans="1:25" s="22" customFormat="1" ht="83" customHeight="1" x14ac:dyDescent="0.35">
      <c r="A49" s="205"/>
      <c r="B49" s="171"/>
      <c r="C49" s="194"/>
      <c r="D49" s="194"/>
      <c r="E49" s="194"/>
      <c r="F49" s="194"/>
      <c r="G49" s="194"/>
      <c r="H49" s="171"/>
      <c r="I49" s="171"/>
      <c r="J49" s="171"/>
      <c r="K49" s="171"/>
      <c r="L49" s="171"/>
      <c r="M49" s="171"/>
      <c r="N49" s="171"/>
      <c r="O49" s="172" t="str">
        <f t="shared" si="1"/>
        <v/>
      </c>
      <c r="P49" s="206">
        <f t="shared" si="10"/>
        <v>0</v>
      </c>
      <c r="Q49" s="206">
        <f t="shared" si="2"/>
        <v>0</v>
      </c>
      <c r="R49" s="206">
        <f t="shared" si="3"/>
        <v>0</v>
      </c>
      <c r="S49" s="206">
        <f t="shared" si="4"/>
        <v>0</v>
      </c>
      <c r="T49" s="206">
        <f t="shared" si="5"/>
        <v>0</v>
      </c>
      <c r="U49" s="206">
        <f t="shared" si="6"/>
        <v>0</v>
      </c>
      <c r="V49" s="206">
        <f t="shared" si="7"/>
        <v>0</v>
      </c>
      <c r="W49" s="172" t="str">
        <f t="shared" si="8"/>
        <v>OK</v>
      </c>
      <c r="X49" s="193"/>
      <c r="Y49" s="192">
        <f t="shared" si="11"/>
        <v>1900</v>
      </c>
    </row>
    <row r="50" spans="1:25" s="22" customFormat="1" ht="83" customHeight="1" x14ac:dyDescent="0.35">
      <c r="A50" s="205"/>
      <c r="B50" s="171"/>
      <c r="C50" s="194"/>
      <c r="D50" s="194"/>
      <c r="E50" s="194"/>
      <c r="F50" s="194"/>
      <c r="G50" s="194"/>
      <c r="H50" s="171"/>
      <c r="I50" s="171"/>
      <c r="J50" s="171"/>
      <c r="K50" s="171"/>
      <c r="L50" s="171"/>
      <c r="M50" s="171"/>
      <c r="N50" s="171"/>
      <c r="O50" s="172" t="str">
        <f t="shared" si="1"/>
        <v/>
      </c>
      <c r="P50" s="206">
        <f t="shared" si="10"/>
        <v>0</v>
      </c>
      <c r="Q50" s="206">
        <f t="shared" si="2"/>
        <v>0</v>
      </c>
      <c r="R50" s="206">
        <f t="shared" si="3"/>
        <v>0</v>
      </c>
      <c r="S50" s="206">
        <f t="shared" si="4"/>
        <v>0</v>
      </c>
      <c r="T50" s="206">
        <f t="shared" si="5"/>
        <v>0</v>
      </c>
      <c r="U50" s="206">
        <f t="shared" si="6"/>
        <v>0</v>
      </c>
      <c r="V50" s="206">
        <f t="shared" si="7"/>
        <v>0</v>
      </c>
      <c r="W50" s="172" t="str">
        <f t="shared" si="8"/>
        <v>OK</v>
      </c>
      <c r="X50" s="193"/>
      <c r="Y50" s="192">
        <f t="shared" si="11"/>
        <v>1900</v>
      </c>
    </row>
    <row r="51" spans="1:25" s="22" customFormat="1" ht="83" customHeight="1" x14ac:dyDescent="0.35">
      <c r="A51" s="205"/>
      <c r="B51" s="171"/>
      <c r="C51" s="194"/>
      <c r="D51" s="194"/>
      <c r="E51" s="194"/>
      <c r="F51" s="194"/>
      <c r="G51" s="194"/>
      <c r="H51" s="171"/>
      <c r="I51" s="171"/>
      <c r="J51" s="171"/>
      <c r="K51" s="171"/>
      <c r="L51" s="171"/>
      <c r="M51" s="171"/>
      <c r="N51" s="171"/>
      <c r="O51" s="172" t="str">
        <f t="shared" si="1"/>
        <v/>
      </c>
      <c r="P51" s="206">
        <f t="shared" si="10"/>
        <v>0</v>
      </c>
      <c r="Q51" s="206">
        <f t="shared" si="2"/>
        <v>0</v>
      </c>
      <c r="R51" s="206">
        <f t="shared" si="3"/>
        <v>0</v>
      </c>
      <c r="S51" s="206">
        <f t="shared" si="4"/>
        <v>0</v>
      </c>
      <c r="T51" s="206">
        <f t="shared" si="5"/>
        <v>0</v>
      </c>
      <c r="U51" s="206">
        <f t="shared" si="6"/>
        <v>0</v>
      </c>
      <c r="V51" s="206">
        <f t="shared" si="7"/>
        <v>0</v>
      </c>
      <c r="W51" s="172" t="str">
        <f t="shared" si="8"/>
        <v>OK</v>
      </c>
      <c r="X51" s="193"/>
      <c r="Y51" s="192">
        <f t="shared" si="11"/>
        <v>1900</v>
      </c>
    </row>
    <row r="52" spans="1:25" s="22" customFormat="1" ht="83" customHeight="1" x14ac:dyDescent="0.35">
      <c r="A52" s="205"/>
      <c r="B52" s="171"/>
      <c r="C52" s="194"/>
      <c r="D52" s="194"/>
      <c r="E52" s="194"/>
      <c r="F52" s="194"/>
      <c r="G52" s="194"/>
      <c r="H52" s="171"/>
      <c r="I52" s="171"/>
      <c r="J52" s="171"/>
      <c r="K52" s="171"/>
      <c r="L52" s="171"/>
      <c r="M52" s="171"/>
      <c r="N52" s="171"/>
      <c r="O52" s="172" t="str">
        <f t="shared" si="1"/>
        <v/>
      </c>
      <c r="P52" s="206">
        <f t="shared" si="10"/>
        <v>0</v>
      </c>
      <c r="Q52" s="206">
        <f t="shared" si="2"/>
        <v>0</v>
      </c>
      <c r="R52" s="206">
        <f t="shared" si="3"/>
        <v>0</v>
      </c>
      <c r="S52" s="206">
        <f t="shared" si="4"/>
        <v>0</v>
      </c>
      <c r="T52" s="206">
        <f t="shared" si="5"/>
        <v>0</v>
      </c>
      <c r="U52" s="206">
        <f t="shared" si="6"/>
        <v>0</v>
      </c>
      <c r="V52" s="206">
        <f t="shared" si="7"/>
        <v>0</v>
      </c>
      <c r="W52" s="172" t="str">
        <f t="shared" si="8"/>
        <v>OK</v>
      </c>
      <c r="X52" s="193"/>
      <c r="Y52" s="192">
        <f t="shared" si="11"/>
        <v>1900</v>
      </c>
    </row>
    <row r="53" spans="1:25" s="22" customFormat="1" ht="83" customHeight="1" x14ac:dyDescent="0.35">
      <c r="A53" s="205"/>
      <c r="B53" s="171"/>
      <c r="C53" s="194"/>
      <c r="D53" s="194"/>
      <c r="E53" s="194"/>
      <c r="F53" s="194"/>
      <c r="G53" s="194"/>
      <c r="H53" s="171"/>
      <c r="I53" s="171"/>
      <c r="J53" s="171"/>
      <c r="K53" s="171"/>
      <c r="L53" s="171"/>
      <c r="M53" s="171"/>
      <c r="N53" s="171"/>
      <c r="O53" s="172" t="str">
        <f t="shared" si="1"/>
        <v/>
      </c>
      <c r="P53" s="206">
        <f t="shared" si="10"/>
        <v>0</v>
      </c>
      <c r="Q53" s="206">
        <f t="shared" si="2"/>
        <v>0</v>
      </c>
      <c r="R53" s="206">
        <f t="shared" si="3"/>
        <v>0</v>
      </c>
      <c r="S53" s="206">
        <f t="shared" si="4"/>
        <v>0</v>
      </c>
      <c r="T53" s="206">
        <f t="shared" si="5"/>
        <v>0</v>
      </c>
      <c r="U53" s="206">
        <f t="shared" si="6"/>
        <v>0</v>
      </c>
      <c r="V53" s="206">
        <f t="shared" si="7"/>
        <v>0</v>
      </c>
      <c r="W53" s="172" t="str">
        <f t="shared" si="8"/>
        <v>OK</v>
      </c>
      <c r="X53" s="193"/>
      <c r="Y53" s="192">
        <f t="shared" si="11"/>
        <v>1900</v>
      </c>
    </row>
    <row r="54" spans="1:25" s="22" customFormat="1" ht="83" customHeight="1" x14ac:dyDescent="0.35">
      <c r="A54" s="205"/>
      <c r="B54" s="171"/>
      <c r="C54" s="194"/>
      <c r="D54" s="194"/>
      <c r="E54" s="194"/>
      <c r="F54" s="194"/>
      <c r="G54" s="194"/>
      <c r="H54" s="171"/>
      <c r="I54" s="171"/>
      <c r="J54" s="171"/>
      <c r="K54" s="171"/>
      <c r="L54" s="171"/>
      <c r="M54" s="171"/>
      <c r="N54" s="171"/>
      <c r="O54" s="172" t="str">
        <f t="shared" si="1"/>
        <v/>
      </c>
      <c r="P54" s="206">
        <f t="shared" si="10"/>
        <v>0</v>
      </c>
      <c r="Q54" s="206">
        <f t="shared" si="2"/>
        <v>0</v>
      </c>
      <c r="R54" s="206">
        <f t="shared" si="3"/>
        <v>0</v>
      </c>
      <c r="S54" s="206">
        <f t="shared" si="4"/>
        <v>0</v>
      </c>
      <c r="T54" s="206">
        <f t="shared" si="5"/>
        <v>0</v>
      </c>
      <c r="U54" s="206">
        <f t="shared" si="6"/>
        <v>0</v>
      </c>
      <c r="V54" s="206">
        <f t="shared" si="7"/>
        <v>0</v>
      </c>
      <c r="W54" s="172" t="str">
        <f t="shared" si="8"/>
        <v>OK</v>
      </c>
      <c r="X54" s="193"/>
      <c r="Y54" s="192">
        <f t="shared" si="11"/>
        <v>1900</v>
      </c>
    </row>
    <row r="55" spans="1:25" s="22" customFormat="1" ht="83" customHeight="1" x14ac:dyDescent="0.35">
      <c r="A55" s="205"/>
      <c r="B55" s="171"/>
      <c r="C55" s="194"/>
      <c r="D55" s="194"/>
      <c r="E55" s="194"/>
      <c r="F55" s="194"/>
      <c r="G55" s="194"/>
      <c r="H55" s="171"/>
      <c r="I55" s="171"/>
      <c r="J55" s="171"/>
      <c r="K55" s="171"/>
      <c r="L55" s="171"/>
      <c r="M55" s="171"/>
      <c r="N55" s="171"/>
      <c r="O55" s="172" t="str">
        <f t="shared" si="1"/>
        <v/>
      </c>
      <c r="P55" s="206">
        <f t="shared" si="10"/>
        <v>0</v>
      </c>
      <c r="Q55" s="206">
        <f t="shared" si="2"/>
        <v>0</v>
      </c>
      <c r="R55" s="206">
        <f t="shared" si="3"/>
        <v>0</v>
      </c>
      <c r="S55" s="206">
        <f t="shared" si="4"/>
        <v>0</v>
      </c>
      <c r="T55" s="206">
        <f t="shared" si="5"/>
        <v>0</v>
      </c>
      <c r="U55" s="206">
        <f t="shared" si="6"/>
        <v>0</v>
      </c>
      <c r="V55" s="206">
        <f t="shared" si="7"/>
        <v>0</v>
      </c>
      <c r="W55" s="172" t="str">
        <f t="shared" si="8"/>
        <v>OK</v>
      </c>
      <c r="X55" s="193"/>
      <c r="Y55" s="192">
        <f t="shared" si="11"/>
        <v>1900</v>
      </c>
    </row>
    <row r="56" spans="1:25" s="22" customFormat="1" ht="83" customHeight="1" x14ac:dyDescent="0.35">
      <c r="A56" s="205"/>
      <c r="B56" s="171"/>
      <c r="C56" s="194"/>
      <c r="D56" s="194"/>
      <c r="E56" s="194"/>
      <c r="F56" s="194"/>
      <c r="G56" s="194"/>
      <c r="H56" s="171"/>
      <c r="I56" s="171"/>
      <c r="J56" s="171"/>
      <c r="K56" s="171"/>
      <c r="L56" s="171"/>
      <c r="M56" s="171"/>
      <c r="N56" s="171"/>
      <c r="O56" s="172" t="str">
        <f t="shared" si="1"/>
        <v/>
      </c>
      <c r="P56" s="206">
        <f t="shared" si="10"/>
        <v>0</v>
      </c>
      <c r="Q56" s="206">
        <f t="shared" si="2"/>
        <v>0</v>
      </c>
      <c r="R56" s="206">
        <f t="shared" si="3"/>
        <v>0</v>
      </c>
      <c r="S56" s="206">
        <f t="shared" si="4"/>
        <v>0</v>
      </c>
      <c r="T56" s="206">
        <f t="shared" si="5"/>
        <v>0</v>
      </c>
      <c r="U56" s="206">
        <f t="shared" si="6"/>
        <v>0</v>
      </c>
      <c r="V56" s="206">
        <f t="shared" si="7"/>
        <v>0</v>
      </c>
      <c r="W56" s="172" t="str">
        <f t="shared" si="8"/>
        <v>OK</v>
      </c>
      <c r="X56" s="193"/>
      <c r="Y56" s="192">
        <f t="shared" si="11"/>
        <v>1900</v>
      </c>
    </row>
    <row r="57" spans="1:25" s="22" customFormat="1" ht="83" customHeight="1" x14ac:dyDescent="0.35">
      <c r="A57" s="205"/>
      <c r="B57" s="171"/>
      <c r="C57" s="194"/>
      <c r="D57" s="194"/>
      <c r="E57" s="194"/>
      <c r="F57" s="194"/>
      <c r="G57" s="194"/>
      <c r="H57" s="171"/>
      <c r="I57" s="171"/>
      <c r="J57" s="171"/>
      <c r="K57" s="171"/>
      <c r="L57" s="171"/>
      <c r="M57" s="171"/>
      <c r="N57" s="171"/>
      <c r="O57" s="172" t="str">
        <f t="shared" si="1"/>
        <v/>
      </c>
      <c r="P57" s="206">
        <f t="shared" si="10"/>
        <v>0</v>
      </c>
      <c r="Q57" s="206">
        <f t="shared" si="2"/>
        <v>0</v>
      </c>
      <c r="R57" s="206">
        <f t="shared" si="3"/>
        <v>0</v>
      </c>
      <c r="S57" s="206">
        <f t="shared" si="4"/>
        <v>0</v>
      </c>
      <c r="T57" s="206">
        <f t="shared" si="5"/>
        <v>0</v>
      </c>
      <c r="U57" s="206">
        <f t="shared" si="6"/>
        <v>0</v>
      </c>
      <c r="V57" s="206">
        <f t="shared" si="7"/>
        <v>0</v>
      </c>
      <c r="W57" s="172" t="str">
        <f t="shared" si="8"/>
        <v>OK</v>
      </c>
      <c r="X57" s="193"/>
      <c r="Y57" s="192">
        <f t="shared" si="11"/>
        <v>1900</v>
      </c>
    </row>
    <row r="58" spans="1:25" s="22" customFormat="1" ht="83" customHeight="1" x14ac:dyDescent="0.35">
      <c r="A58" s="205"/>
      <c r="B58" s="171"/>
      <c r="C58" s="194"/>
      <c r="D58" s="194"/>
      <c r="E58" s="194"/>
      <c r="F58" s="194"/>
      <c r="G58" s="194"/>
      <c r="H58" s="171"/>
      <c r="I58" s="171"/>
      <c r="J58" s="171"/>
      <c r="K58" s="171"/>
      <c r="L58" s="171"/>
      <c r="M58" s="171"/>
      <c r="N58" s="171"/>
      <c r="O58" s="172" t="str">
        <f t="shared" si="1"/>
        <v/>
      </c>
      <c r="P58" s="206">
        <f t="shared" si="10"/>
        <v>0</v>
      </c>
      <c r="Q58" s="206">
        <f t="shared" si="2"/>
        <v>0</v>
      </c>
      <c r="R58" s="206">
        <f t="shared" si="3"/>
        <v>0</v>
      </c>
      <c r="S58" s="206">
        <f t="shared" si="4"/>
        <v>0</v>
      </c>
      <c r="T58" s="206">
        <f t="shared" si="5"/>
        <v>0</v>
      </c>
      <c r="U58" s="206">
        <f t="shared" si="6"/>
        <v>0</v>
      </c>
      <c r="V58" s="206">
        <f t="shared" si="7"/>
        <v>0</v>
      </c>
      <c r="W58" s="172" t="str">
        <f t="shared" si="8"/>
        <v>OK</v>
      </c>
      <c r="X58" s="193"/>
      <c r="Y58" s="192">
        <f t="shared" si="11"/>
        <v>1900</v>
      </c>
    </row>
    <row r="59" spans="1:25" s="22" customFormat="1" ht="83" customHeight="1" x14ac:dyDescent="0.35">
      <c r="A59" s="205"/>
      <c r="B59" s="171"/>
      <c r="C59" s="194"/>
      <c r="D59" s="194"/>
      <c r="E59" s="194"/>
      <c r="F59" s="194"/>
      <c r="G59" s="194"/>
      <c r="H59" s="171"/>
      <c r="I59" s="171"/>
      <c r="J59" s="171"/>
      <c r="K59" s="171"/>
      <c r="L59" s="171"/>
      <c r="M59" s="171"/>
      <c r="N59" s="171"/>
      <c r="O59" s="172" t="str">
        <f t="shared" si="1"/>
        <v/>
      </c>
      <c r="P59" s="206">
        <f t="shared" si="10"/>
        <v>0</v>
      </c>
      <c r="Q59" s="206">
        <f t="shared" si="2"/>
        <v>0</v>
      </c>
      <c r="R59" s="206">
        <f t="shared" si="3"/>
        <v>0</v>
      </c>
      <c r="S59" s="206">
        <f t="shared" si="4"/>
        <v>0</v>
      </c>
      <c r="T59" s="206">
        <f t="shared" si="5"/>
        <v>0</v>
      </c>
      <c r="U59" s="206">
        <f t="shared" si="6"/>
        <v>0</v>
      </c>
      <c r="V59" s="206">
        <f t="shared" si="7"/>
        <v>0</v>
      </c>
      <c r="W59" s="172" t="str">
        <f t="shared" si="8"/>
        <v>OK</v>
      </c>
      <c r="X59" s="193"/>
      <c r="Y59" s="192">
        <f t="shared" si="11"/>
        <v>1900</v>
      </c>
    </row>
    <row r="60" spans="1:25" s="22" customFormat="1" ht="83" customHeight="1" x14ac:dyDescent="0.35">
      <c r="A60" s="205"/>
      <c r="B60" s="171"/>
      <c r="C60" s="194"/>
      <c r="D60" s="194"/>
      <c r="E60" s="194"/>
      <c r="F60" s="194"/>
      <c r="G60" s="194"/>
      <c r="H60" s="171"/>
      <c r="I60" s="171"/>
      <c r="J60" s="171"/>
      <c r="K60" s="171"/>
      <c r="L60" s="171"/>
      <c r="M60" s="171"/>
      <c r="N60" s="171"/>
      <c r="O60" s="172" t="str">
        <f t="shared" si="1"/>
        <v/>
      </c>
      <c r="P60" s="206">
        <f t="shared" si="10"/>
        <v>0</v>
      </c>
      <c r="Q60" s="206">
        <f t="shared" si="2"/>
        <v>0</v>
      </c>
      <c r="R60" s="206">
        <f t="shared" si="3"/>
        <v>0</v>
      </c>
      <c r="S60" s="206">
        <f t="shared" si="4"/>
        <v>0</v>
      </c>
      <c r="T60" s="206">
        <f t="shared" si="5"/>
        <v>0</v>
      </c>
      <c r="U60" s="206">
        <f t="shared" si="6"/>
        <v>0</v>
      </c>
      <c r="V60" s="206">
        <f t="shared" si="7"/>
        <v>0</v>
      </c>
      <c r="W60" s="172" t="str">
        <f t="shared" si="8"/>
        <v>OK</v>
      </c>
      <c r="X60" s="193"/>
      <c r="Y60" s="192">
        <f t="shared" si="11"/>
        <v>1900</v>
      </c>
    </row>
    <row r="61" spans="1:25" s="22" customFormat="1" ht="83" customHeight="1" x14ac:dyDescent="0.35">
      <c r="A61" s="205"/>
      <c r="B61" s="171"/>
      <c r="C61" s="194"/>
      <c r="D61" s="194"/>
      <c r="E61" s="194"/>
      <c r="F61" s="194"/>
      <c r="G61" s="194"/>
      <c r="H61" s="171"/>
      <c r="I61" s="171"/>
      <c r="J61" s="171"/>
      <c r="K61" s="171"/>
      <c r="L61" s="171"/>
      <c r="M61" s="171"/>
      <c r="N61" s="171"/>
      <c r="O61" s="172" t="str">
        <f t="shared" si="1"/>
        <v/>
      </c>
      <c r="P61" s="206">
        <f t="shared" si="10"/>
        <v>0</v>
      </c>
      <c r="Q61" s="206">
        <f t="shared" si="2"/>
        <v>0</v>
      </c>
      <c r="R61" s="206">
        <f t="shared" si="3"/>
        <v>0</v>
      </c>
      <c r="S61" s="206">
        <f t="shared" si="4"/>
        <v>0</v>
      </c>
      <c r="T61" s="206">
        <f t="shared" si="5"/>
        <v>0</v>
      </c>
      <c r="U61" s="206">
        <f t="shared" si="6"/>
        <v>0</v>
      </c>
      <c r="V61" s="206">
        <f t="shared" si="7"/>
        <v>0</v>
      </c>
      <c r="W61" s="172" t="str">
        <f t="shared" si="8"/>
        <v>OK</v>
      </c>
      <c r="X61" s="193"/>
      <c r="Y61" s="192">
        <f t="shared" si="11"/>
        <v>1900</v>
      </c>
    </row>
    <row r="62" spans="1:25" s="22" customFormat="1" ht="83" customHeight="1" x14ac:dyDescent="0.35">
      <c r="A62" s="205"/>
      <c r="B62" s="171"/>
      <c r="C62" s="194"/>
      <c r="D62" s="194"/>
      <c r="E62" s="194"/>
      <c r="F62" s="194"/>
      <c r="G62" s="194"/>
      <c r="H62" s="171"/>
      <c r="I62" s="171"/>
      <c r="J62" s="171"/>
      <c r="K62" s="171"/>
      <c r="L62" s="171"/>
      <c r="M62" s="171"/>
      <c r="N62" s="171"/>
      <c r="O62" s="172" t="str">
        <f t="shared" si="1"/>
        <v/>
      </c>
      <c r="P62" s="206">
        <f t="shared" si="10"/>
        <v>0</v>
      </c>
      <c r="Q62" s="206">
        <f t="shared" si="2"/>
        <v>0</v>
      </c>
      <c r="R62" s="206">
        <f t="shared" si="3"/>
        <v>0</v>
      </c>
      <c r="S62" s="206">
        <f t="shared" si="4"/>
        <v>0</v>
      </c>
      <c r="T62" s="206">
        <f t="shared" si="5"/>
        <v>0</v>
      </c>
      <c r="U62" s="206">
        <f t="shared" si="6"/>
        <v>0</v>
      </c>
      <c r="V62" s="206">
        <f t="shared" si="7"/>
        <v>0</v>
      </c>
      <c r="W62" s="172" t="str">
        <f t="shared" si="8"/>
        <v>OK</v>
      </c>
      <c r="X62" s="193"/>
      <c r="Y62" s="192">
        <f t="shared" si="11"/>
        <v>1900</v>
      </c>
    </row>
    <row r="63" spans="1:25" s="22" customFormat="1" ht="83" customHeight="1" x14ac:dyDescent="0.35">
      <c r="A63" s="205"/>
      <c r="B63" s="171"/>
      <c r="C63" s="194"/>
      <c r="D63" s="194"/>
      <c r="E63" s="194"/>
      <c r="F63" s="194"/>
      <c r="G63" s="194"/>
      <c r="H63" s="171"/>
      <c r="I63" s="171"/>
      <c r="J63" s="171"/>
      <c r="K63" s="171"/>
      <c r="L63" s="171"/>
      <c r="M63" s="171"/>
      <c r="N63" s="171"/>
      <c r="O63" s="172" t="str">
        <f t="shared" si="1"/>
        <v/>
      </c>
      <c r="P63" s="206">
        <f t="shared" ref="P63:P94" si="12">($B63/60)*(H63/100)*60</f>
        <v>0</v>
      </c>
      <c r="Q63" s="206">
        <f t="shared" ref="Q63:Q94" si="13">($B63/60)*(I63/100)*60</f>
        <v>0</v>
      </c>
      <c r="R63" s="206">
        <f t="shared" ref="R63:R94" si="14">($B63/60)*(J63/100)*60</f>
        <v>0</v>
      </c>
      <c r="S63" s="206">
        <f t="shared" ref="S63:S94" si="15">($B63/60)*(K63/100)*60</f>
        <v>0</v>
      </c>
      <c r="T63" s="206">
        <f t="shared" ref="T63:T94" si="16">($B63/60)*(L63/100)*60</f>
        <v>0</v>
      </c>
      <c r="U63" s="206">
        <f t="shared" ref="U63:U94" si="17">($B63/60)*(M63/100)*60</f>
        <v>0</v>
      </c>
      <c r="V63" s="206">
        <f t="shared" ref="V63:V94" si="18">($B63/60)*(N63/100)*60</f>
        <v>0</v>
      </c>
      <c r="W63" s="172" t="str">
        <f t="shared" ref="W63:W94" si="19">IF(SUM(P63:V63)=B63,"OK","Error")</f>
        <v>OK</v>
      </c>
      <c r="X63" s="193"/>
      <c r="Y63" s="192">
        <f t="shared" si="11"/>
        <v>1900</v>
      </c>
    </row>
    <row r="64" spans="1:25" s="22" customFormat="1" ht="83" customHeight="1" x14ac:dyDescent="0.35">
      <c r="A64" s="205"/>
      <c r="B64" s="171"/>
      <c r="C64" s="194"/>
      <c r="D64" s="194"/>
      <c r="E64" s="194"/>
      <c r="F64" s="194"/>
      <c r="G64" s="194"/>
      <c r="H64" s="171"/>
      <c r="I64" s="171"/>
      <c r="J64" s="171"/>
      <c r="K64" s="171"/>
      <c r="L64" s="171"/>
      <c r="M64" s="171"/>
      <c r="N64" s="171"/>
      <c r="O64" s="172" t="str">
        <f t="shared" si="1"/>
        <v/>
      </c>
      <c r="P64" s="206">
        <f t="shared" si="12"/>
        <v>0</v>
      </c>
      <c r="Q64" s="206">
        <f t="shared" si="13"/>
        <v>0</v>
      </c>
      <c r="R64" s="206">
        <f t="shared" si="14"/>
        <v>0</v>
      </c>
      <c r="S64" s="206">
        <f t="shared" si="15"/>
        <v>0</v>
      </c>
      <c r="T64" s="206">
        <f t="shared" si="16"/>
        <v>0</v>
      </c>
      <c r="U64" s="206">
        <f t="shared" si="17"/>
        <v>0</v>
      </c>
      <c r="V64" s="206">
        <f t="shared" si="18"/>
        <v>0</v>
      </c>
      <c r="W64" s="172" t="str">
        <f t="shared" si="19"/>
        <v>OK</v>
      </c>
      <c r="X64" s="193"/>
      <c r="Y64" s="192">
        <f t="shared" si="11"/>
        <v>1900</v>
      </c>
    </row>
    <row r="65" spans="1:25" s="22" customFormat="1" ht="83" customHeight="1" x14ac:dyDescent="0.35">
      <c r="A65" s="205"/>
      <c r="B65" s="171"/>
      <c r="C65" s="194"/>
      <c r="D65" s="194"/>
      <c r="E65" s="194"/>
      <c r="F65" s="194"/>
      <c r="G65" s="194"/>
      <c r="H65" s="171"/>
      <c r="I65" s="171"/>
      <c r="J65" s="171"/>
      <c r="K65" s="171"/>
      <c r="L65" s="171"/>
      <c r="M65" s="171"/>
      <c r="N65" s="171"/>
      <c r="O65" s="172" t="str">
        <f t="shared" si="1"/>
        <v/>
      </c>
      <c r="P65" s="206">
        <f t="shared" si="12"/>
        <v>0</v>
      </c>
      <c r="Q65" s="206">
        <f t="shared" si="13"/>
        <v>0</v>
      </c>
      <c r="R65" s="206">
        <f t="shared" si="14"/>
        <v>0</v>
      </c>
      <c r="S65" s="206">
        <f t="shared" si="15"/>
        <v>0</v>
      </c>
      <c r="T65" s="206">
        <f t="shared" si="16"/>
        <v>0</v>
      </c>
      <c r="U65" s="206">
        <f t="shared" si="17"/>
        <v>0</v>
      </c>
      <c r="V65" s="206">
        <f t="shared" si="18"/>
        <v>0</v>
      </c>
      <c r="W65" s="172" t="str">
        <f t="shared" si="19"/>
        <v>OK</v>
      </c>
      <c r="X65" s="193"/>
      <c r="Y65" s="192">
        <f t="shared" si="11"/>
        <v>1900</v>
      </c>
    </row>
    <row r="66" spans="1:25" s="22" customFormat="1" ht="83" customHeight="1" x14ac:dyDescent="0.35">
      <c r="A66" s="205"/>
      <c r="B66" s="171"/>
      <c r="C66" s="194"/>
      <c r="D66" s="194"/>
      <c r="E66" s="194"/>
      <c r="F66" s="194"/>
      <c r="G66" s="194"/>
      <c r="H66" s="171"/>
      <c r="I66" s="171"/>
      <c r="J66" s="171"/>
      <c r="K66" s="171"/>
      <c r="L66" s="171"/>
      <c r="M66" s="171"/>
      <c r="N66" s="171"/>
      <c r="O66" s="172" t="str">
        <f t="shared" si="1"/>
        <v/>
      </c>
      <c r="P66" s="206">
        <f t="shared" si="12"/>
        <v>0</v>
      </c>
      <c r="Q66" s="206">
        <f t="shared" si="13"/>
        <v>0</v>
      </c>
      <c r="R66" s="206">
        <f t="shared" si="14"/>
        <v>0</v>
      </c>
      <c r="S66" s="206">
        <f t="shared" si="15"/>
        <v>0</v>
      </c>
      <c r="T66" s="206">
        <f t="shared" si="16"/>
        <v>0</v>
      </c>
      <c r="U66" s="206">
        <f t="shared" si="17"/>
        <v>0</v>
      </c>
      <c r="V66" s="206">
        <f t="shared" si="18"/>
        <v>0</v>
      </c>
      <c r="W66" s="172" t="str">
        <f t="shared" si="19"/>
        <v>OK</v>
      </c>
      <c r="X66" s="193"/>
      <c r="Y66" s="192">
        <f t="shared" si="11"/>
        <v>1900</v>
      </c>
    </row>
    <row r="67" spans="1:25" s="22" customFormat="1" ht="83" customHeight="1" x14ac:dyDescent="0.35">
      <c r="A67" s="205"/>
      <c r="B67" s="171"/>
      <c r="C67" s="194"/>
      <c r="D67" s="194"/>
      <c r="E67" s="194"/>
      <c r="F67" s="194"/>
      <c r="G67" s="194"/>
      <c r="H67" s="171"/>
      <c r="I67" s="171"/>
      <c r="J67" s="171"/>
      <c r="K67" s="171"/>
      <c r="L67" s="171"/>
      <c r="M67" s="171"/>
      <c r="N67" s="171"/>
      <c r="O67" s="172" t="str">
        <f t="shared" si="1"/>
        <v/>
      </c>
      <c r="P67" s="206">
        <f t="shared" si="12"/>
        <v>0</v>
      </c>
      <c r="Q67" s="206">
        <f t="shared" si="13"/>
        <v>0</v>
      </c>
      <c r="R67" s="206">
        <f t="shared" si="14"/>
        <v>0</v>
      </c>
      <c r="S67" s="206">
        <f t="shared" si="15"/>
        <v>0</v>
      </c>
      <c r="T67" s="206">
        <f t="shared" si="16"/>
        <v>0</v>
      </c>
      <c r="U67" s="206">
        <f t="shared" si="17"/>
        <v>0</v>
      </c>
      <c r="V67" s="206">
        <f t="shared" si="18"/>
        <v>0</v>
      </c>
      <c r="W67" s="172" t="str">
        <f t="shared" si="19"/>
        <v>OK</v>
      </c>
      <c r="X67" s="193"/>
      <c r="Y67" s="192">
        <f t="shared" si="11"/>
        <v>1900</v>
      </c>
    </row>
    <row r="68" spans="1:25" s="22" customFormat="1" ht="83" customHeight="1" x14ac:dyDescent="0.35">
      <c r="A68" s="205"/>
      <c r="B68" s="171"/>
      <c r="C68" s="194"/>
      <c r="D68" s="194"/>
      <c r="E68" s="194"/>
      <c r="F68" s="194"/>
      <c r="G68" s="194"/>
      <c r="H68" s="171"/>
      <c r="I68" s="171"/>
      <c r="J68" s="171"/>
      <c r="K68" s="171"/>
      <c r="L68" s="171"/>
      <c r="M68" s="171"/>
      <c r="N68" s="171"/>
      <c r="O68" s="172" t="str">
        <f t="shared" si="1"/>
        <v/>
      </c>
      <c r="P68" s="206">
        <f t="shared" si="12"/>
        <v>0</v>
      </c>
      <c r="Q68" s="206">
        <f t="shared" si="13"/>
        <v>0</v>
      </c>
      <c r="R68" s="206">
        <f t="shared" si="14"/>
        <v>0</v>
      </c>
      <c r="S68" s="206">
        <f t="shared" si="15"/>
        <v>0</v>
      </c>
      <c r="T68" s="206">
        <f t="shared" si="16"/>
        <v>0</v>
      </c>
      <c r="U68" s="206">
        <f t="shared" si="17"/>
        <v>0</v>
      </c>
      <c r="V68" s="206">
        <f t="shared" si="18"/>
        <v>0</v>
      </c>
      <c r="W68" s="172" t="str">
        <f t="shared" si="19"/>
        <v>OK</v>
      </c>
      <c r="X68" s="193"/>
      <c r="Y68" s="192">
        <f t="shared" si="11"/>
        <v>1900</v>
      </c>
    </row>
    <row r="69" spans="1:25" s="22" customFormat="1" ht="83" customHeight="1" x14ac:dyDescent="0.35">
      <c r="A69" s="205"/>
      <c r="B69" s="171"/>
      <c r="C69" s="194"/>
      <c r="D69" s="194"/>
      <c r="E69" s="194"/>
      <c r="F69" s="194"/>
      <c r="G69" s="194"/>
      <c r="H69" s="171"/>
      <c r="I69" s="171"/>
      <c r="J69" s="171"/>
      <c r="K69" s="171"/>
      <c r="L69" s="171"/>
      <c r="M69" s="171"/>
      <c r="N69" s="171"/>
      <c r="O69" s="172" t="str">
        <f t="shared" si="1"/>
        <v/>
      </c>
      <c r="P69" s="206">
        <f t="shared" si="12"/>
        <v>0</v>
      </c>
      <c r="Q69" s="206">
        <f t="shared" si="13"/>
        <v>0</v>
      </c>
      <c r="R69" s="206">
        <f t="shared" si="14"/>
        <v>0</v>
      </c>
      <c r="S69" s="206">
        <f t="shared" si="15"/>
        <v>0</v>
      </c>
      <c r="T69" s="206">
        <f t="shared" si="16"/>
        <v>0</v>
      </c>
      <c r="U69" s="206">
        <f t="shared" si="17"/>
        <v>0</v>
      </c>
      <c r="V69" s="206">
        <f t="shared" si="18"/>
        <v>0</v>
      </c>
      <c r="W69" s="172" t="str">
        <f t="shared" si="19"/>
        <v>OK</v>
      </c>
      <c r="X69" s="193"/>
      <c r="Y69" s="192">
        <f t="shared" si="11"/>
        <v>1900</v>
      </c>
    </row>
    <row r="70" spans="1:25" s="22" customFormat="1" ht="83" customHeight="1" x14ac:dyDescent="0.35">
      <c r="A70" s="205"/>
      <c r="B70" s="171"/>
      <c r="C70" s="194"/>
      <c r="D70" s="194"/>
      <c r="E70" s="194"/>
      <c r="F70" s="194"/>
      <c r="G70" s="194"/>
      <c r="H70" s="171"/>
      <c r="I70" s="171"/>
      <c r="J70" s="171"/>
      <c r="K70" s="171"/>
      <c r="L70" s="171"/>
      <c r="M70" s="171"/>
      <c r="N70" s="171"/>
      <c r="O70" s="172" t="str">
        <f t="shared" si="1"/>
        <v/>
      </c>
      <c r="P70" s="206">
        <f t="shared" si="12"/>
        <v>0</v>
      </c>
      <c r="Q70" s="206">
        <f t="shared" si="13"/>
        <v>0</v>
      </c>
      <c r="R70" s="206">
        <f t="shared" si="14"/>
        <v>0</v>
      </c>
      <c r="S70" s="206">
        <f t="shared" si="15"/>
        <v>0</v>
      </c>
      <c r="T70" s="206">
        <f t="shared" si="16"/>
        <v>0</v>
      </c>
      <c r="U70" s="206">
        <f t="shared" si="17"/>
        <v>0</v>
      </c>
      <c r="V70" s="206">
        <f t="shared" si="18"/>
        <v>0</v>
      </c>
      <c r="W70" s="172" t="str">
        <f t="shared" si="19"/>
        <v>OK</v>
      </c>
      <c r="X70" s="193"/>
      <c r="Y70" s="192">
        <f t="shared" si="11"/>
        <v>1900</v>
      </c>
    </row>
    <row r="71" spans="1:25" s="22" customFormat="1" ht="83" customHeight="1" x14ac:dyDescent="0.35">
      <c r="A71" s="205"/>
      <c r="B71" s="171"/>
      <c r="C71" s="194"/>
      <c r="D71" s="194"/>
      <c r="E71" s="194"/>
      <c r="F71" s="194"/>
      <c r="G71" s="194"/>
      <c r="H71" s="171"/>
      <c r="I71" s="171"/>
      <c r="J71" s="171"/>
      <c r="K71" s="171"/>
      <c r="L71" s="171"/>
      <c r="M71" s="171"/>
      <c r="N71" s="171"/>
      <c r="O71" s="172" t="str">
        <f t="shared" si="1"/>
        <v/>
      </c>
      <c r="P71" s="206">
        <f t="shared" si="12"/>
        <v>0</v>
      </c>
      <c r="Q71" s="206">
        <f t="shared" si="13"/>
        <v>0</v>
      </c>
      <c r="R71" s="206">
        <f t="shared" si="14"/>
        <v>0</v>
      </c>
      <c r="S71" s="206">
        <f t="shared" si="15"/>
        <v>0</v>
      </c>
      <c r="T71" s="206">
        <f t="shared" si="16"/>
        <v>0</v>
      </c>
      <c r="U71" s="206">
        <f t="shared" si="17"/>
        <v>0</v>
      </c>
      <c r="V71" s="206">
        <f t="shared" si="18"/>
        <v>0</v>
      </c>
      <c r="W71" s="172" t="str">
        <f t="shared" si="19"/>
        <v>OK</v>
      </c>
      <c r="X71" s="193"/>
      <c r="Y71" s="192">
        <f t="shared" si="11"/>
        <v>1900</v>
      </c>
    </row>
    <row r="72" spans="1:25" s="22" customFormat="1" ht="83" customHeight="1" x14ac:dyDescent="0.35">
      <c r="A72" s="205"/>
      <c r="B72" s="171"/>
      <c r="C72" s="194"/>
      <c r="D72" s="194"/>
      <c r="E72" s="194"/>
      <c r="F72" s="194"/>
      <c r="G72" s="194"/>
      <c r="H72" s="171"/>
      <c r="I72" s="171"/>
      <c r="J72" s="171"/>
      <c r="K72" s="171"/>
      <c r="L72" s="171"/>
      <c r="M72" s="171"/>
      <c r="N72" s="171"/>
      <c r="O72" s="172" t="str">
        <f t="shared" si="1"/>
        <v/>
      </c>
      <c r="P72" s="206">
        <f t="shared" si="12"/>
        <v>0</v>
      </c>
      <c r="Q72" s="206">
        <f t="shared" si="13"/>
        <v>0</v>
      </c>
      <c r="R72" s="206">
        <f t="shared" si="14"/>
        <v>0</v>
      </c>
      <c r="S72" s="206">
        <f t="shared" si="15"/>
        <v>0</v>
      </c>
      <c r="T72" s="206">
        <f t="shared" si="16"/>
        <v>0</v>
      </c>
      <c r="U72" s="206">
        <f t="shared" si="17"/>
        <v>0</v>
      </c>
      <c r="V72" s="206">
        <f t="shared" si="18"/>
        <v>0</v>
      </c>
      <c r="W72" s="172" t="str">
        <f t="shared" si="19"/>
        <v>OK</v>
      </c>
      <c r="X72" s="193"/>
      <c r="Y72" s="192">
        <f t="shared" si="11"/>
        <v>1900</v>
      </c>
    </row>
    <row r="73" spans="1:25" s="22" customFormat="1" ht="83" customHeight="1" x14ac:dyDescent="0.35">
      <c r="A73" s="205"/>
      <c r="B73" s="171"/>
      <c r="C73" s="194"/>
      <c r="D73" s="194"/>
      <c r="E73" s="194"/>
      <c r="F73" s="194"/>
      <c r="G73" s="194"/>
      <c r="H73" s="171"/>
      <c r="I73" s="171"/>
      <c r="J73" s="171"/>
      <c r="K73" s="171"/>
      <c r="L73" s="171"/>
      <c r="M73" s="171"/>
      <c r="N73" s="171"/>
      <c r="O73" s="172" t="str">
        <f t="shared" si="1"/>
        <v/>
      </c>
      <c r="P73" s="206">
        <f t="shared" si="12"/>
        <v>0</v>
      </c>
      <c r="Q73" s="206">
        <f t="shared" si="13"/>
        <v>0</v>
      </c>
      <c r="R73" s="206">
        <f t="shared" si="14"/>
        <v>0</v>
      </c>
      <c r="S73" s="206">
        <f t="shared" si="15"/>
        <v>0</v>
      </c>
      <c r="T73" s="206">
        <f t="shared" si="16"/>
        <v>0</v>
      </c>
      <c r="U73" s="206">
        <f t="shared" si="17"/>
        <v>0</v>
      </c>
      <c r="V73" s="206">
        <f t="shared" si="18"/>
        <v>0</v>
      </c>
      <c r="W73" s="172" t="str">
        <f t="shared" si="19"/>
        <v>OK</v>
      </c>
      <c r="X73" s="193"/>
      <c r="Y73" s="192">
        <f t="shared" si="11"/>
        <v>1900</v>
      </c>
    </row>
    <row r="74" spans="1:25" s="22" customFormat="1" ht="83" customHeight="1" x14ac:dyDescent="0.35">
      <c r="A74" s="205"/>
      <c r="B74" s="171"/>
      <c r="C74" s="194"/>
      <c r="D74" s="194"/>
      <c r="E74" s="194"/>
      <c r="F74" s="194"/>
      <c r="G74" s="194"/>
      <c r="H74" s="171"/>
      <c r="I74" s="171"/>
      <c r="J74" s="171"/>
      <c r="K74" s="171"/>
      <c r="L74" s="171"/>
      <c r="M74" s="171"/>
      <c r="N74" s="171"/>
      <c r="O74" s="172" t="str">
        <f t="shared" si="1"/>
        <v/>
      </c>
      <c r="P74" s="206">
        <f t="shared" si="12"/>
        <v>0</v>
      </c>
      <c r="Q74" s="206">
        <f t="shared" si="13"/>
        <v>0</v>
      </c>
      <c r="R74" s="206">
        <f t="shared" si="14"/>
        <v>0</v>
      </c>
      <c r="S74" s="206">
        <f t="shared" si="15"/>
        <v>0</v>
      </c>
      <c r="T74" s="206">
        <f t="shared" si="16"/>
        <v>0</v>
      </c>
      <c r="U74" s="206">
        <f t="shared" si="17"/>
        <v>0</v>
      </c>
      <c r="V74" s="206">
        <f t="shared" si="18"/>
        <v>0</v>
      </c>
      <c r="W74" s="172" t="str">
        <f t="shared" si="19"/>
        <v>OK</v>
      </c>
      <c r="X74" s="193"/>
      <c r="Y74" s="192">
        <f t="shared" si="11"/>
        <v>1900</v>
      </c>
    </row>
    <row r="75" spans="1:25" s="22" customFormat="1" ht="83" customHeight="1" x14ac:dyDescent="0.35">
      <c r="A75" s="205"/>
      <c r="B75" s="171"/>
      <c r="C75" s="194"/>
      <c r="D75" s="194"/>
      <c r="E75" s="194"/>
      <c r="F75" s="194"/>
      <c r="G75" s="194"/>
      <c r="H75" s="171"/>
      <c r="I75" s="171"/>
      <c r="J75" s="171"/>
      <c r="K75" s="171"/>
      <c r="L75" s="171"/>
      <c r="M75" s="171"/>
      <c r="N75" s="171"/>
      <c r="O75" s="172" t="str">
        <f t="shared" si="1"/>
        <v/>
      </c>
      <c r="P75" s="206">
        <f t="shared" si="12"/>
        <v>0</v>
      </c>
      <c r="Q75" s="206">
        <f t="shared" si="13"/>
        <v>0</v>
      </c>
      <c r="R75" s="206">
        <f t="shared" si="14"/>
        <v>0</v>
      </c>
      <c r="S75" s="206">
        <f t="shared" si="15"/>
        <v>0</v>
      </c>
      <c r="T75" s="206">
        <f t="shared" si="16"/>
        <v>0</v>
      </c>
      <c r="U75" s="206">
        <f t="shared" si="17"/>
        <v>0</v>
      </c>
      <c r="V75" s="206">
        <f t="shared" si="18"/>
        <v>0</v>
      </c>
      <c r="W75" s="172" t="str">
        <f t="shared" si="19"/>
        <v>OK</v>
      </c>
      <c r="X75" s="193"/>
      <c r="Y75" s="192">
        <f t="shared" si="11"/>
        <v>1900</v>
      </c>
    </row>
    <row r="76" spans="1:25" s="22" customFormat="1" ht="83" customHeight="1" x14ac:dyDescent="0.35">
      <c r="A76" s="205"/>
      <c r="B76" s="171"/>
      <c r="C76" s="194"/>
      <c r="D76" s="194"/>
      <c r="E76" s="194"/>
      <c r="F76" s="194"/>
      <c r="G76" s="194"/>
      <c r="H76" s="171"/>
      <c r="I76" s="171"/>
      <c r="J76" s="171"/>
      <c r="K76" s="171"/>
      <c r="L76" s="171"/>
      <c r="M76" s="171"/>
      <c r="N76" s="171"/>
      <c r="O76" s="172" t="str">
        <f t="shared" si="1"/>
        <v/>
      </c>
      <c r="P76" s="206">
        <f t="shared" si="12"/>
        <v>0</v>
      </c>
      <c r="Q76" s="206">
        <f t="shared" si="13"/>
        <v>0</v>
      </c>
      <c r="R76" s="206">
        <f t="shared" si="14"/>
        <v>0</v>
      </c>
      <c r="S76" s="206">
        <f t="shared" si="15"/>
        <v>0</v>
      </c>
      <c r="T76" s="206">
        <f t="shared" si="16"/>
        <v>0</v>
      </c>
      <c r="U76" s="206">
        <f t="shared" si="17"/>
        <v>0</v>
      </c>
      <c r="V76" s="206">
        <f t="shared" si="18"/>
        <v>0</v>
      </c>
      <c r="W76" s="172" t="str">
        <f t="shared" si="19"/>
        <v>OK</v>
      </c>
      <c r="X76" s="193"/>
      <c r="Y76" s="192">
        <f t="shared" si="11"/>
        <v>1900</v>
      </c>
    </row>
    <row r="77" spans="1:25" s="22" customFormat="1" ht="83" customHeight="1" x14ac:dyDescent="0.35">
      <c r="A77" s="205"/>
      <c r="B77" s="171"/>
      <c r="C77" s="194"/>
      <c r="D77" s="194"/>
      <c r="E77" s="194"/>
      <c r="F77" s="194"/>
      <c r="G77" s="194"/>
      <c r="H77" s="171"/>
      <c r="I77" s="171"/>
      <c r="J77" s="171"/>
      <c r="K77" s="171"/>
      <c r="L77" s="171"/>
      <c r="M77" s="171"/>
      <c r="N77" s="171"/>
      <c r="O77" s="172" t="str">
        <f t="shared" si="1"/>
        <v/>
      </c>
      <c r="P77" s="206">
        <f t="shared" si="12"/>
        <v>0</v>
      </c>
      <c r="Q77" s="206">
        <f t="shared" si="13"/>
        <v>0</v>
      </c>
      <c r="R77" s="206">
        <f t="shared" si="14"/>
        <v>0</v>
      </c>
      <c r="S77" s="206">
        <f t="shared" si="15"/>
        <v>0</v>
      </c>
      <c r="T77" s="206">
        <f t="shared" si="16"/>
        <v>0</v>
      </c>
      <c r="U77" s="206">
        <f t="shared" si="17"/>
        <v>0</v>
      </c>
      <c r="V77" s="206">
        <f t="shared" si="18"/>
        <v>0</v>
      </c>
      <c r="W77" s="172" t="str">
        <f t="shared" si="19"/>
        <v>OK</v>
      </c>
      <c r="X77" s="193"/>
      <c r="Y77" s="192">
        <f t="shared" si="11"/>
        <v>1900</v>
      </c>
    </row>
    <row r="78" spans="1:25" s="22" customFormat="1" ht="83" customHeight="1" x14ac:dyDescent="0.35">
      <c r="A78" s="205"/>
      <c r="B78" s="171"/>
      <c r="C78" s="194"/>
      <c r="D78" s="194"/>
      <c r="E78" s="194"/>
      <c r="F78" s="194"/>
      <c r="G78" s="194"/>
      <c r="H78" s="171"/>
      <c r="I78" s="171"/>
      <c r="J78" s="171"/>
      <c r="K78" s="171"/>
      <c r="L78" s="171"/>
      <c r="M78" s="171"/>
      <c r="N78" s="171"/>
      <c r="O78" s="172" t="str">
        <f t="shared" si="1"/>
        <v/>
      </c>
      <c r="P78" s="206">
        <f t="shared" si="12"/>
        <v>0</v>
      </c>
      <c r="Q78" s="206">
        <f t="shared" si="13"/>
        <v>0</v>
      </c>
      <c r="R78" s="206">
        <f t="shared" si="14"/>
        <v>0</v>
      </c>
      <c r="S78" s="206">
        <f t="shared" si="15"/>
        <v>0</v>
      </c>
      <c r="T78" s="206">
        <f t="shared" si="16"/>
        <v>0</v>
      </c>
      <c r="U78" s="206">
        <f t="shared" si="17"/>
        <v>0</v>
      </c>
      <c r="V78" s="206">
        <f t="shared" si="18"/>
        <v>0</v>
      </c>
      <c r="W78" s="172" t="str">
        <f t="shared" si="19"/>
        <v>OK</v>
      </c>
      <c r="X78" s="193"/>
      <c r="Y78" s="192">
        <f t="shared" si="11"/>
        <v>1900</v>
      </c>
    </row>
    <row r="79" spans="1:25" s="22" customFormat="1" ht="83" customHeight="1" x14ac:dyDescent="0.35">
      <c r="A79" s="205"/>
      <c r="B79" s="171"/>
      <c r="C79" s="194"/>
      <c r="D79" s="194"/>
      <c r="E79" s="194"/>
      <c r="F79" s="194"/>
      <c r="G79" s="194"/>
      <c r="H79" s="171"/>
      <c r="I79" s="171"/>
      <c r="J79" s="171"/>
      <c r="K79" s="171"/>
      <c r="L79" s="171"/>
      <c r="M79" s="171"/>
      <c r="N79" s="171"/>
      <c r="O79" s="172" t="str">
        <f t="shared" si="1"/>
        <v/>
      </c>
      <c r="P79" s="206">
        <f t="shared" si="12"/>
        <v>0</v>
      </c>
      <c r="Q79" s="206">
        <f t="shared" si="13"/>
        <v>0</v>
      </c>
      <c r="R79" s="206">
        <f t="shared" si="14"/>
        <v>0</v>
      </c>
      <c r="S79" s="206">
        <f t="shared" si="15"/>
        <v>0</v>
      </c>
      <c r="T79" s="206">
        <f t="shared" si="16"/>
        <v>0</v>
      </c>
      <c r="U79" s="206">
        <f t="shared" si="17"/>
        <v>0</v>
      </c>
      <c r="V79" s="206">
        <f t="shared" si="18"/>
        <v>0</v>
      </c>
      <c r="W79" s="172" t="str">
        <f t="shared" si="19"/>
        <v>OK</v>
      </c>
      <c r="X79" s="193"/>
      <c r="Y79" s="192">
        <f t="shared" si="11"/>
        <v>1900</v>
      </c>
    </row>
    <row r="80" spans="1:25" s="22" customFormat="1" ht="83" customHeight="1" x14ac:dyDescent="0.35">
      <c r="A80" s="205"/>
      <c r="B80" s="171"/>
      <c r="C80" s="194"/>
      <c r="D80" s="194"/>
      <c r="E80" s="194"/>
      <c r="F80" s="194"/>
      <c r="G80" s="194"/>
      <c r="H80" s="171"/>
      <c r="I80" s="171"/>
      <c r="J80" s="171"/>
      <c r="K80" s="171"/>
      <c r="L80" s="171"/>
      <c r="M80" s="171"/>
      <c r="N80" s="171"/>
      <c r="O80" s="172" t="str">
        <f t="shared" si="1"/>
        <v/>
      </c>
      <c r="P80" s="206">
        <f t="shared" si="12"/>
        <v>0</v>
      </c>
      <c r="Q80" s="206">
        <f t="shared" si="13"/>
        <v>0</v>
      </c>
      <c r="R80" s="206">
        <f t="shared" si="14"/>
        <v>0</v>
      </c>
      <c r="S80" s="206">
        <f t="shared" si="15"/>
        <v>0</v>
      </c>
      <c r="T80" s="206">
        <f t="shared" si="16"/>
        <v>0</v>
      </c>
      <c r="U80" s="206">
        <f t="shared" si="17"/>
        <v>0</v>
      </c>
      <c r="V80" s="206">
        <f t="shared" si="18"/>
        <v>0</v>
      </c>
      <c r="W80" s="172" t="str">
        <f t="shared" si="19"/>
        <v>OK</v>
      </c>
      <c r="X80" s="193"/>
      <c r="Y80" s="192">
        <f t="shared" si="11"/>
        <v>1900</v>
      </c>
    </row>
    <row r="81" spans="1:25" s="22" customFormat="1" ht="83" customHeight="1" x14ac:dyDescent="0.35">
      <c r="A81" s="205"/>
      <c r="B81" s="171"/>
      <c r="C81" s="194"/>
      <c r="D81" s="194"/>
      <c r="E81" s="194"/>
      <c r="F81" s="194"/>
      <c r="G81" s="194"/>
      <c r="H81" s="171"/>
      <c r="I81" s="171"/>
      <c r="J81" s="171"/>
      <c r="K81" s="171"/>
      <c r="L81" s="171"/>
      <c r="M81" s="171"/>
      <c r="N81" s="171"/>
      <c r="O81" s="172" t="str">
        <f t="shared" si="1"/>
        <v/>
      </c>
      <c r="P81" s="206">
        <f t="shared" si="12"/>
        <v>0</v>
      </c>
      <c r="Q81" s="206">
        <f t="shared" si="13"/>
        <v>0</v>
      </c>
      <c r="R81" s="206">
        <f t="shared" si="14"/>
        <v>0</v>
      </c>
      <c r="S81" s="206">
        <f t="shared" si="15"/>
        <v>0</v>
      </c>
      <c r="T81" s="206">
        <f t="shared" si="16"/>
        <v>0</v>
      </c>
      <c r="U81" s="206">
        <f t="shared" si="17"/>
        <v>0</v>
      </c>
      <c r="V81" s="206">
        <f t="shared" si="18"/>
        <v>0</v>
      </c>
      <c r="W81" s="172" t="str">
        <f t="shared" si="19"/>
        <v>OK</v>
      </c>
      <c r="X81" s="193"/>
      <c r="Y81" s="192">
        <f t="shared" si="11"/>
        <v>1900</v>
      </c>
    </row>
    <row r="82" spans="1:25" s="22" customFormat="1" ht="83" customHeight="1" x14ac:dyDescent="0.35">
      <c r="A82" s="205"/>
      <c r="B82" s="171"/>
      <c r="C82" s="194"/>
      <c r="D82" s="194"/>
      <c r="E82" s="194"/>
      <c r="F82" s="194"/>
      <c r="G82" s="194"/>
      <c r="H82" s="171"/>
      <c r="I82" s="171"/>
      <c r="J82" s="171"/>
      <c r="K82" s="171"/>
      <c r="L82" s="171"/>
      <c r="M82" s="171"/>
      <c r="N82" s="171"/>
      <c r="O82" s="172" t="str">
        <f t="shared" si="1"/>
        <v/>
      </c>
      <c r="P82" s="206">
        <f t="shared" si="12"/>
        <v>0</v>
      </c>
      <c r="Q82" s="206">
        <f t="shared" si="13"/>
        <v>0</v>
      </c>
      <c r="R82" s="206">
        <f t="shared" si="14"/>
        <v>0</v>
      </c>
      <c r="S82" s="206">
        <f t="shared" si="15"/>
        <v>0</v>
      </c>
      <c r="T82" s="206">
        <f t="shared" si="16"/>
        <v>0</v>
      </c>
      <c r="U82" s="206">
        <f t="shared" si="17"/>
        <v>0</v>
      </c>
      <c r="V82" s="206">
        <f t="shared" si="18"/>
        <v>0</v>
      </c>
      <c r="W82" s="172" t="str">
        <f t="shared" si="19"/>
        <v>OK</v>
      </c>
      <c r="X82" s="193"/>
      <c r="Y82" s="192">
        <f t="shared" si="11"/>
        <v>1900</v>
      </c>
    </row>
    <row r="83" spans="1:25" s="22" customFormat="1" ht="83" customHeight="1" x14ac:dyDescent="0.35">
      <c r="A83" s="205"/>
      <c r="B83" s="171"/>
      <c r="C83" s="194"/>
      <c r="D83" s="194"/>
      <c r="E83" s="194"/>
      <c r="F83" s="194"/>
      <c r="G83" s="194"/>
      <c r="H83" s="171"/>
      <c r="I83" s="171"/>
      <c r="J83" s="171"/>
      <c r="K83" s="171"/>
      <c r="L83" s="171"/>
      <c r="M83" s="171"/>
      <c r="N83" s="171"/>
      <c r="O83" s="172" t="str">
        <f t="shared" si="1"/>
        <v/>
      </c>
      <c r="P83" s="206">
        <f t="shared" si="12"/>
        <v>0</v>
      </c>
      <c r="Q83" s="206">
        <f t="shared" si="13"/>
        <v>0</v>
      </c>
      <c r="R83" s="206">
        <f t="shared" si="14"/>
        <v>0</v>
      </c>
      <c r="S83" s="206">
        <f t="shared" si="15"/>
        <v>0</v>
      </c>
      <c r="T83" s="206">
        <f t="shared" si="16"/>
        <v>0</v>
      </c>
      <c r="U83" s="206">
        <f t="shared" si="17"/>
        <v>0</v>
      </c>
      <c r="V83" s="206">
        <f t="shared" si="18"/>
        <v>0</v>
      </c>
      <c r="W83" s="172" t="str">
        <f t="shared" si="19"/>
        <v>OK</v>
      </c>
      <c r="X83" s="193"/>
      <c r="Y83" s="192">
        <f t="shared" si="11"/>
        <v>1900</v>
      </c>
    </row>
    <row r="84" spans="1:25" s="22" customFormat="1" ht="83" customHeight="1" x14ac:dyDescent="0.35">
      <c r="A84" s="205"/>
      <c r="B84" s="171"/>
      <c r="C84" s="194"/>
      <c r="D84" s="194"/>
      <c r="E84" s="194"/>
      <c r="F84" s="194"/>
      <c r="G84" s="194"/>
      <c r="H84" s="171"/>
      <c r="I84" s="171"/>
      <c r="J84" s="171"/>
      <c r="K84" s="171"/>
      <c r="L84" s="171"/>
      <c r="M84" s="171"/>
      <c r="N84" s="171"/>
      <c r="O84" s="172" t="str">
        <f t="shared" si="1"/>
        <v/>
      </c>
      <c r="P84" s="206">
        <f t="shared" si="12"/>
        <v>0</v>
      </c>
      <c r="Q84" s="206">
        <f t="shared" si="13"/>
        <v>0</v>
      </c>
      <c r="R84" s="206">
        <f t="shared" si="14"/>
        <v>0</v>
      </c>
      <c r="S84" s="206">
        <f t="shared" si="15"/>
        <v>0</v>
      </c>
      <c r="T84" s="206">
        <f t="shared" si="16"/>
        <v>0</v>
      </c>
      <c r="U84" s="206">
        <f t="shared" si="17"/>
        <v>0</v>
      </c>
      <c r="V84" s="206">
        <f t="shared" si="18"/>
        <v>0</v>
      </c>
      <c r="W84" s="172" t="str">
        <f t="shared" si="19"/>
        <v>OK</v>
      </c>
      <c r="X84" s="193"/>
      <c r="Y84" s="192">
        <f t="shared" si="11"/>
        <v>1900</v>
      </c>
    </row>
    <row r="85" spans="1:25" s="22" customFormat="1" ht="83" customHeight="1" x14ac:dyDescent="0.35">
      <c r="A85" s="205"/>
      <c r="B85" s="171"/>
      <c r="C85" s="194"/>
      <c r="D85" s="194"/>
      <c r="E85" s="194"/>
      <c r="F85" s="194"/>
      <c r="G85" s="194"/>
      <c r="H85" s="171"/>
      <c r="I85" s="171"/>
      <c r="J85" s="171"/>
      <c r="K85" s="171"/>
      <c r="L85" s="171"/>
      <c r="M85" s="171"/>
      <c r="N85" s="171"/>
      <c r="O85" s="172" t="str">
        <f t="shared" si="1"/>
        <v/>
      </c>
      <c r="P85" s="206">
        <f t="shared" si="12"/>
        <v>0</v>
      </c>
      <c r="Q85" s="206">
        <f t="shared" si="13"/>
        <v>0</v>
      </c>
      <c r="R85" s="206">
        <f t="shared" si="14"/>
        <v>0</v>
      </c>
      <c r="S85" s="206">
        <f t="shared" si="15"/>
        <v>0</v>
      </c>
      <c r="T85" s="206">
        <f t="shared" si="16"/>
        <v>0</v>
      </c>
      <c r="U85" s="206">
        <f t="shared" si="17"/>
        <v>0</v>
      </c>
      <c r="V85" s="206">
        <f t="shared" si="18"/>
        <v>0</v>
      </c>
      <c r="W85" s="172" t="str">
        <f t="shared" si="19"/>
        <v>OK</v>
      </c>
      <c r="X85" s="193"/>
      <c r="Y85" s="192">
        <f t="shared" si="11"/>
        <v>1900</v>
      </c>
    </row>
    <row r="86" spans="1:25" s="22" customFormat="1" ht="83" customHeight="1" x14ac:dyDescent="0.35">
      <c r="A86" s="205"/>
      <c r="B86" s="171"/>
      <c r="C86" s="194"/>
      <c r="D86" s="194"/>
      <c r="E86" s="194"/>
      <c r="F86" s="194"/>
      <c r="G86" s="194"/>
      <c r="H86" s="171"/>
      <c r="I86" s="171"/>
      <c r="J86" s="171"/>
      <c r="K86" s="171"/>
      <c r="L86" s="171"/>
      <c r="M86" s="171"/>
      <c r="N86" s="171"/>
      <c r="O86" s="172" t="str">
        <f t="shared" si="1"/>
        <v/>
      </c>
      <c r="P86" s="206">
        <f t="shared" si="12"/>
        <v>0</v>
      </c>
      <c r="Q86" s="206">
        <f t="shared" si="13"/>
        <v>0</v>
      </c>
      <c r="R86" s="206">
        <f t="shared" si="14"/>
        <v>0</v>
      </c>
      <c r="S86" s="206">
        <f t="shared" si="15"/>
        <v>0</v>
      </c>
      <c r="T86" s="206">
        <f t="shared" si="16"/>
        <v>0</v>
      </c>
      <c r="U86" s="206">
        <f t="shared" si="17"/>
        <v>0</v>
      </c>
      <c r="V86" s="206">
        <f t="shared" si="18"/>
        <v>0</v>
      </c>
      <c r="W86" s="172" t="str">
        <f t="shared" si="19"/>
        <v>OK</v>
      </c>
      <c r="X86" s="193"/>
      <c r="Y86" s="192">
        <f t="shared" si="11"/>
        <v>1900</v>
      </c>
    </row>
    <row r="87" spans="1:25" s="22" customFormat="1" ht="83" customHeight="1" x14ac:dyDescent="0.35">
      <c r="A87" s="205"/>
      <c r="B87" s="171"/>
      <c r="C87" s="194"/>
      <c r="D87" s="194"/>
      <c r="E87" s="194"/>
      <c r="F87" s="194"/>
      <c r="G87" s="194"/>
      <c r="H87" s="171"/>
      <c r="I87" s="171"/>
      <c r="J87" s="171"/>
      <c r="K87" s="171"/>
      <c r="L87" s="171"/>
      <c r="M87" s="171"/>
      <c r="N87" s="171"/>
      <c r="O87" s="172" t="str">
        <f t="shared" si="1"/>
        <v/>
      </c>
      <c r="P87" s="206">
        <f t="shared" si="12"/>
        <v>0</v>
      </c>
      <c r="Q87" s="206">
        <f t="shared" si="13"/>
        <v>0</v>
      </c>
      <c r="R87" s="206">
        <f t="shared" si="14"/>
        <v>0</v>
      </c>
      <c r="S87" s="206">
        <f t="shared" si="15"/>
        <v>0</v>
      </c>
      <c r="T87" s="206">
        <f t="shared" si="16"/>
        <v>0</v>
      </c>
      <c r="U87" s="206">
        <f t="shared" si="17"/>
        <v>0</v>
      </c>
      <c r="V87" s="206">
        <f t="shared" si="18"/>
        <v>0</v>
      </c>
      <c r="W87" s="172" t="str">
        <f t="shared" si="19"/>
        <v>OK</v>
      </c>
      <c r="X87" s="193"/>
      <c r="Y87" s="192">
        <f t="shared" si="11"/>
        <v>1900</v>
      </c>
    </row>
    <row r="88" spans="1:25" s="22" customFormat="1" ht="83" customHeight="1" x14ac:dyDescent="0.35">
      <c r="A88" s="205"/>
      <c r="B88" s="171"/>
      <c r="C88" s="194"/>
      <c r="D88" s="194"/>
      <c r="E88" s="194"/>
      <c r="F88" s="194"/>
      <c r="G88" s="194"/>
      <c r="H88" s="171"/>
      <c r="I88" s="171"/>
      <c r="J88" s="171"/>
      <c r="K88" s="171"/>
      <c r="L88" s="171"/>
      <c r="M88" s="171"/>
      <c r="N88" s="171"/>
      <c r="O88" s="172" t="str">
        <f t="shared" si="1"/>
        <v/>
      </c>
      <c r="P88" s="206">
        <f t="shared" si="12"/>
        <v>0</v>
      </c>
      <c r="Q88" s="206">
        <f t="shared" si="13"/>
        <v>0</v>
      </c>
      <c r="R88" s="206">
        <f t="shared" si="14"/>
        <v>0</v>
      </c>
      <c r="S88" s="206">
        <f t="shared" si="15"/>
        <v>0</v>
      </c>
      <c r="T88" s="206">
        <f t="shared" si="16"/>
        <v>0</v>
      </c>
      <c r="U88" s="206">
        <f t="shared" si="17"/>
        <v>0</v>
      </c>
      <c r="V88" s="206">
        <f t="shared" si="18"/>
        <v>0</v>
      </c>
      <c r="W88" s="172" t="str">
        <f t="shared" si="19"/>
        <v>OK</v>
      </c>
      <c r="X88" s="193"/>
      <c r="Y88" s="192">
        <f t="shared" si="11"/>
        <v>1900</v>
      </c>
    </row>
    <row r="89" spans="1:25" s="22" customFormat="1" ht="83" customHeight="1" x14ac:dyDescent="0.35">
      <c r="A89" s="205"/>
      <c r="B89" s="171"/>
      <c r="C89" s="194"/>
      <c r="D89" s="194"/>
      <c r="E89" s="194"/>
      <c r="F89" s="194"/>
      <c r="G89" s="194"/>
      <c r="H89" s="171"/>
      <c r="I89" s="171"/>
      <c r="J89" s="171"/>
      <c r="K89" s="171"/>
      <c r="L89" s="171"/>
      <c r="M89" s="171"/>
      <c r="N89" s="171"/>
      <c r="O89" s="172" t="str">
        <f t="shared" si="1"/>
        <v/>
      </c>
      <c r="P89" s="206">
        <f t="shared" si="12"/>
        <v>0</v>
      </c>
      <c r="Q89" s="206">
        <f t="shared" si="13"/>
        <v>0</v>
      </c>
      <c r="R89" s="206">
        <f t="shared" si="14"/>
        <v>0</v>
      </c>
      <c r="S89" s="206">
        <f t="shared" si="15"/>
        <v>0</v>
      </c>
      <c r="T89" s="206">
        <f t="shared" si="16"/>
        <v>0</v>
      </c>
      <c r="U89" s="206">
        <f t="shared" si="17"/>
        <v>0</v>
      </c>
      <c r="V89" s="206">
        <f t="shared" si="18"/>
        <v>0</v>
      </c>
      <c r="W89" s="172" t="str">
        <f t="shared" si="19"/>
        <v>OK</v>
      </c>
      <c r="X89" s="193"/>
      <c r="Y89" s="192">
        <f t="shared" si="11"/>
        <v>1900</v>
      </c>
    </row>
    <row r="90" spans="1:25" s="22" customFormat="1" ht="83" customHeight="1" x14ac:dyDescent="0.35">
      <c r="A90" s="205"/>
      <c r="B90" s="171"/>
      <c r="C90" s="194"/>
      <c r="D90" s="194"/>
      <c r="E90" s="194"/>
      <c r="F90" s="194"/>
      <c r="G90" s="194"/>
      <c r="H90" s="171"/>
      <c r="I90" s="171"/>
      <c r="J90" s="171"/>
      <c r="K90" s="171"/>
      <c r="L90" s="171"/>
      <c r="M90" s="171"/>
      <c r="N90" s="171"/>
      <c r="O90" s="172" t="str">
        <f t="shared" si="1"/>
        <v/>
      </c>
      <c r="P90" s="206">
        <f t="shared" si="12"/>
        <v>0</v>
      </c>
      <c r="Q90" s="206">
        <f t="shared" si="13"/>
        <v>0</v>
      </c>
      <c r="R90" s="206">
        <f t="shared" si="14"/>
        <v>0</v>
      </c>
      <c r="S90" s="206">
        <f t="shared" si="15"/>
        <v>0</v>
      </c>
      <c r="T90" s="206">
        <f t="shared" si="16"/>
        <v>0</v>
      </c>
      <c r="U90" s="206">
        <f t="shared" si="17"/>
        <v>0</v>
      </c>
      <c r="V90" s="206">
        <f t="shared" si="18"/>
        <v>0</v>
      </c>
      <c r="W90" s="172" t="str">
        <f t="shared" si="19"/>
        <v>OK</v>
      </c>
      <c r="X90" s="193"/>
      <c r="Y90" s="192">
        <f t="shared" si="11"/>
        <v>1900</v>
      </c>
    </row>
    <row r="91" spans="1:25" s="22" customFormat="1" ht="83" customHeight="1" x14ac:dyDescent="0.35">
      <c r="A91" s="205"/>
      <c r="B91" s="171"/>
      <c r="C91" s="194"/>
      <c r="D91" s="194"/>
      <c r="E91" s="194"/>
      <c r="F91" s="194"/>
      <c r="G91" s="194"/>
      <c r="H91" s="171"/>
      <c r="I91" s="171"/>
      <c r="J91" s="171"/>
      <c r="K91" s="171"/>
      <c r="L91" s="171"/>
      <c r="M91" s="171"/>
      <c r="N91" s="171"/>
      <c r="O91" s="172" t="str">
        <f t="shared" si="1"/>
        <v/>
      </c>
      <c r="P91" s="206">
        <f t="shared" si="12"/>
        <v>0</v>
      </c>
      <c r="Q91" s="206">
        <f t="shared" si="13"/>
        <v>0</v>
      </c>
      <c r="R91" s="206">
        <f t="shared" si="14"/>
        <v>0</v>
      </c>
      <c r="S91" s="206">
        <f t="shared" si="15"/>
        <v>0</v>
      </c>
      <c r="T91" s="206">
        <f t="shared" si="16"/>
        <v>0</v>
      </c>
      <c r="U91" s="206">
        <f t="shared" si="17"/>
        <v>0</v>
      </c>
      <c r="V91" s="206">
        <f t="shared" si="18"/>
        <v>0</v>
      </c>
      <c r="W91" s="172" t="str">
        <f t="shared" si="19"/>
        <v>OK</v>
      </c>
      <c r="X91" s="193"/>
      <c r="Y91" s="192">
        <f t="shared" si="11"/>
        <v>1900</v>
      </c>
    </row>
    <row r="92" spans="1:25" s="22" customFormat="1" ht="83" customHeight="1" x14ac:dyDescent="0.35">
      <c r="A92" s="205"/>
      <c r="B92" s="171"/>
      <c r="C92" s="194"/>
      <c r="D92" s="194"/>
      <c r="E92" s="194"/>
      <c r="F92" s="194"/>
      <c r="G92" s="194"/>
      <c r="H92" s="171"/>
      <c r="I92" s="171"/>
      <c r="J92" s="171"/>
      <c r="K92" s="171"/>
      <c r="L92" s="171"/>
      <c r="M92" s="171"/>
      <c r="N92" s="171"/>
      <c r="O92" s="172" t="str">
        <f t="shared" si="1"/>
        <v/>
      </c>
      <c r="P92" s="206">
        <f t="shared" si="12"/>
        <v>0</v>
      </c>
      <c r="Q92" s="206">
        <f t="shared" si="13"/>
        <v>0</v>
      </c>
      <c r="R92" s="206">
        <f t="shared" si="14"/>
        <v>0</v>
      </c>
      <c r="S92" s="206">
        <f t="shared" si="15"/>
        <v>0</v>
      </c>
      <c r="T92" s="206">
        <f t="shared" si="16"/>
        <v>0</v>
      </c>
      <c r="U92" s="206">
        <f t="shared" si="17"/>
        <v>0</v>
      </c>
      <c r="V92" s="206">
        <f t="shared" si="18"/>
        <v>0</v>
      </c>
      <c r="W92" s="172" t="str">
        <f t="shared" si="19"/>
        <v>OK</v>
      </c>
      <c r="X92" s="193"/>
      <c r="Y92" s="192">
        <f t="shared" si="11"/>
        <v>1900</v>
      </c>
    </row>
    <row r="93" spans="1:25" s="22" customFormat="1" ht="83" customHeight="1" x14ac:dyDescent="0.35">
      <c r="A93" s="205"/>
      <c r="B93" s="171"/>
      <c r="C93" s="194"/>
      <c r="D93" s="194"/>
      <c r="E93" s="194"/>
      <c r="F93" s="194"/>
      <c r="G93" s="194"/>
      <c r="H93" s="171"/>
      <c r="I93" s="171"/>
      <c r="J93" s="171"/>
      <c r="K93" s="171"/>
      <c r="L93" s="171"/>
      <c r="M93" s="171"/>
      <c r="N93" s="171"/>
      <c r="O93" s="172" t="str">
        <f t="shared" si="1"/>
        <v/>
      </c>
      <c r="P93" s="206">
        <f t="shared" si="12"/>
        <v>0</v>
      </c>
      <c r="Q93" s="206">
        <f t="shared" si="13"/>
        <v>0</v>
      </c>
      <c r="R93" s="206">
        <f t="shared" si="14"/>
        <v>0</v>
      </c>
      <c r="S93" s="206">
        <f t="shared" si="15"/>
        <v>0</v>
      </c>
      <c r="T93" s="206">
        <f t="shared" si="16"/>
        <v>0</v>
      </c>
      <c r="U93" s="206">
        <f t="shared" si="17"/>
        <v>0</v>
      </c>
      <c r="V93" s="206">
        <f t="shared" si="18"/>
        <v>0</v>
      </c>
      <c r="W93" s="172" t="str">
        <f t="shared" si="19"/>
        <v>OK</v>
      </c>
      <c r="X93" s="193"/>
      <c r="Y93" s="192">
        <f t="shared" si="11"/>
        <v>1900</v>
      </c>
    </row>
    <row r="94" spans="1:25" s="22" customFormat="1" ht="83" customHeight="1" x14ac:dyDescent="0.35">
      <c r="A94" s="205"/>
      <c r="B94" s="171"/>
      <c r="C94" s="194"/>
      <c r="D94" s="194"/>
      <c r="E94" s="194"/>
      <c r="F94" s="194"/>
      <c r="G94" s="194"/>
      <c r="H94" s="171"/>
      <c r="I94" s="171"/>
      <c r="J94" s="171"/>
      <c r="K94" s="171"/>
      <c r="L94" s="171"/>
      <c r="M94" s="171"/>
      <c r="N94" s="171"/>
      <c r="O94" s="172" t="str">
        <f t="shared" si="1"/>
        <v/>
      </c>
      <c r="P94" s="206">
        <f t="shared" si="12"/>
        <v>0</v>
      </c>
      <c r="Q94" s="206">
        <f t="shared" si="13"/>
        <v>0</v>
      </c>
      <c r="R94" s="206">
        <f t="shared" si="14"/>
        <v>0</v>
      </c>
      <c r="S94" s="206">
        <f t="shared" si="15"/>
        <v>0</v>
      </c>
      <c r="T94" s="206">
        <f t="shared" si="16"/>
        <v>0</v>
      </c>
      <c r="U94" s="206">
        <f t="shared" si="17"/>
        <v>0</v>
      </c>
      <c r="V94" s="206">
        <f t="shared" si="18"/>
        <v>0</v>
      </c>
      <c r="W94" s="172" t="str">
        <f t="shared" si="19"/>
        <v>OK</v>
      </c>
      <c r="X94" s="193"/>
      <c r="Y94" s="192">
        <f t="shared" si="11"/>
        <v>1900</v>
      </c>
    </row>
    <row r="95" spans="1:25" s="22" customFormat="1" ht="83" customHeight="1" x14ac:dyDescent="0.35">
      <c r="A95" s="205"/>
      <c r="B95" s="171"/>
      <c r="C95" s="194"/>
      <c r="D95" s="194"/>
      <c r="E95" s="194"/>
      <c r="F95" s="194"/>
      <c r="G95" s="194"/>
      <c r="H95" s="171"/>
      <c r="I95" s="171"/>
      <c r="J95" s="171"/>
      <c r="K95" s="171"/>
      <c r="L95" s="171"/>
      <c r="M95" s="171"/>
      <c r="N95" s="171"/>
      <c r="O95" s="172" t="str">
        <f t="shared" ref="O95:O152" si="20">IF(SUM(H95:N95)=0,"",IF(SUM(H95:N95)=100,"OK","Error"))</f>
        <v/>
      </c>
      <c r="P95" s="206">
        <f t="shared" ref="P95:P126" si="21">($B95/60)*(H95/100)*60</f>
        <v>0</v>
      </c>
      <c r="Q95" s="206">
        <f t="shared" ref="Q95:Q126" si="22">($B95/60)*(I95/100)*60</f>
        <v>0</v>
      </c>
      <c r="R95" s="206">
        <f t="shared" ref="R95:R126" si="23">($B95/60)*(J95/100)*60</f>
        <v>0</v>
      </c>
      <c r="S95" s="206">
        <f t="shared" ref="S95:S126" si="24">($B95/60)*(K95/100)*60</f>
        <v>0</v>
      </c>
      <c r="T95" s="206">
        <f t="shared" ref="T95:T126" si="25">($B95/60)*(L95/100)*60</f>
        <v>0</v>
      </c>
      <c r="U95" s="206">
        <f t="shared" ref="U95:U126" si="26">($B95/60)*(M95/100)*60</f>
        <v>0</v>
      </c>
      <c r="V95" s="206">
        <f t="shared" ref="V95:V126" si="27">($B95/60)*(N95/100)*60</f>
        <v>0</v>
      </c>
      <c r="W95" s="172" t="str">
        <f t="shared" ref="W95:W126" si="28">IF(SUM(P95:V95)=B95,"OK","Error")</f>
        <v>OK</v>
      </c>
      <c r="X95" s="193"/>
      <c r="Y95" s="192">
        <f t="shared" si="11"/>
        <v>1900</v>
      </c>
    </row>
    <row r="96" spans="1:25" s="22" customFormat="1" ht="83" customHeight="1" x14ac:dyDescent="0.35">
      <c r="A96" s="205"/>
      <c r="B96" s="171"/>
      <c r="C96" s="194"/>
      <c r="D96" s="194"/>
      <c r="E96" s="194"/>
      <c r="F96" s="194"/>
      <c r="G96" s="194"/>
      <c r="H96" s="171"/>
      <c r="I96" s="171"/>
      <c r="J96" s="171"/>
      <c r="K96" s="171"/>
      <c r="L96" s="171"/>
      <c r="M96" s="171"/>
      <c r="N96" s="171"/>
      <c r="O96" s="172" t="str">
        <f t="shared" si="20"/>
        <v/>
      </c>
      <c r="P96" s="206">
        <f t="shared" si="21"/>
        <v>0</v>
      </c>
      <c r="Q96" s="206">
        <f t="shared" si="22"/>
        <v>0</v>
      </c>
      <c r="R96" s="206">
        <f t="shared" si="23"/>
        <v>0</v>
      </c>
      <c r="S96" s="206">
        <f t="shared" si="24"/>
        <v>0</v>
      </c>
      <c r="T96" s="206">
        <f t="shared" si="25"/>
        <v>0</v>
      </c>
      <c r="U96" s="206">
        <f t="shared" si="26"/>
        <v>0</v>
      </c>
      <c r="V96" s="206">
        <f t="shared" si="27"/>
        <v>0</v>
      </c>
      <c r="W96" s="172" t="str">
        <f t="shared" si="28"/>
        <v>OK</v>
      </c>
      <c r="X96" s="193"/>
      <c r="Y96" s="192">
        <f t="shared" si="11"/>
        <v>1900</v>
      </c>
    </row>
    <row r="97" spans="1:25" s="22" customFormat="1" ht="83" customHeight="1" x14ac:dyDescent="0.35">
      <c r="A97" s="205"/>
      <c r="B97" s="171"/>
      <c r="C97" s="194"/>
      <c r="D97" s="194"/>
      <c r="E97" s="194"/>
      <c r="F97" s="194"/>
      <c r="G97" s="194"/>
      <c r="H97" s="171"/>
      <c r="I97" s="171"/>
      <c r="J97" s="171"/>
      <c r="K97" s="171"/>
      <c r="L97" s="171"/>
      <c r="M97" s="171"/>
      <c r="N97" s="171"/>
      <c r="O97" s="172" t="str">
        <f t="shared" si="20"/>
        <v/>
      </c>
      <c r="P97" s="206">
        <f t="shared" si="21"/>
        <v>0</v>
      </c>
      <c r="Q97" s="206">
        <f t="shared" si="22"/>
        <v>0</v>
      </c>
      <c r="R97" s="206">
        <f t="shared" si="23"/>
        <v>0</v>
      </c>
      <c r="S97" s="206">
        <f t="shared" si="24"/>
        <v>0</v>
      </c>
      <c r="T97" s="206">
        <f t="shared" si="25"/>
        <v>0</v>
      </c>
      <c r="U97" s="206">
        <f t="shared" si="26"/>
        <v>0</v>
      </c>
      <c r="V97" s="206">
        <f t="shared" si="27"/>
        <v>0</v>
      </c>
      <c r="W97" s="172" t="str">
        <f t="shared" si="28"/>
        <v>OK</v>
      </c>
      <c r="X97" s="193"/>
      <c r="Y97" s="192">
        <f t="shared" si="11"/>
        <v>1900</v>
      </c>
    </row>
    <row r="98" spans="1:25" s="22" customFormat="1" ht="83" customHeight="1" x14ac:dyDescent="0.35">
      <c r="A98" s="205"/>
      <c r="B98" s="171"/>
      <c r="C98" s="194"/>
      <c r="D98" s="194"/>
      <c r="E98" s="194"/>
      <c r="F98" s="194"/>
      <c r="G98" s="194"/>
      <c r="H98" s="171"/>
      <c r="I98" s="171"/>
      <c r="J98" s="171"/>
      <c r="K98" s="171"/>
      <c r="L98" s="171"/>
      <c r="M98" s="171"/>
      <c r="N98" s="171"/>
      <c r="O98" s="172" t="str">
        <f t="shared" si="20"/>
        <v/>
      </c>
      <c r="P98" s="206">
        <f t="shared" si="21"/>
        <v>0</v>
      </c>
      <c r="Q98" s="206">
        <f t="shared" si="22"/>
        <v>0</v>
      </c>
      <c r="R98" s="206">
        <f t="shared" si="23"/>
        <v>0</v>
      </c>
      <c r="S98" s="206">
        <f t="shared" si="24"/>
        <v>0</v>
      </c>
      <c r="T98" s="206">
        <f t="shared" si="25"/>
        <v>0</v>
      </c>
      <c r="U98" s="206">
        <f t="shared" si="26"/>
        <v>0</v>
      </c>
      <c r="V98" s="206">
        <f t="shared" si="27"/>
        <v>0</v>
      </c>
      <c r="W98" s="172" t="str">
        <f t="shared" si="28"/>
        <v>OK</v>
      </c>
      <c r="X98" s="193"/>
      <c r="Y98" s="192">
        <f t="shared" si="11"/>
        <v>1900</v>
      </c>
    </row>
    <row r="99" spans="1:25" s="22" customFormat="1" ht="83" customHeight="1" x14ac:dyDescent="0.35">
      <c r="A99" s="205"/>
      <c r="B99" s="171"/>
      <c r="C99" s="194"/>
      <c r="D99" s="194"/>
      <c r="E99" s="194"/>
      <c r="F99" s="194"/>
      <c r="G99" s="194"/>
      <c r="H99" s="171"/>
      <c r="I99" s="171"/>
      <c r="J99" s="171"/>
      <c r="K99" s="171"/>
      <c r="L99" s="171"/>
      <c r="M99" s="171"/>
      <c r="N99" s="171"/>
      <c r="O99" s="172" t="str">
        <f t="shared" si="20"/>
        <v/>
      </c>
      <c r="P99" s="206">
        <f t="shared" si="21"/>
        <v>0</v>
      </c>
      <c r="Q99" s="206">
        <f t="shared" si="22"/>
        <v>0</v>
      </c>
      <c r="R99" s="206">
        <f t="shared" si="23"/>
        <v>0</v>
      </c>
      <c r="S99" s="206">
        <f t="shared" si="24"/>
        <v>0</v>
      </c>
      <c r="T99" s="206">
        <f t="shared" si="25"/>
        <v>0</v>
      </c>
      <c r="U99" s="206">
        <f t="shared" si="26"/>
        <v>0</v>
      </c>
      <c r="V99" s="206">
        <f t="shared" si="27"/>
        <v>0</v>
      </c>
      <c r="W99" s="172" t="str">
        <f t="shared" si="28"/>
        <v>OK</v>
      </c>
      <c r="X99" s="193"/>
      <c r="Y99" s="192">
        <f t="shared" si="11"/>
        <v>1900</v>
      </c>
    </row>
    <row r="100" spans="1:25" s="22" customFormat="1" ht="83" customHeight="1" x14ac:dyDescent="0.35">
      <c r="A100" s="205"/>
      <c r="B100" s="171"/>
      <c r="C100" s="194"/>
      <c r="D100" s="194"/>
      <c r="E100" s="194"/>
      <c r="F100" s="194"/>
      <c r="G100" s="194"/>
      <c r="H100" s="171"/>
      <c r="I100" s="171"/>
      <c r="J100" s="171"/>
      <c r="K100" s="171"/>
      <c r="L100" s="171"/>
      <c r="M100" s="171"/>
      <c r="N100" s="171"/>
      <c r="O100" s="172" t="str">
        <f t="shared" si="20"/>
        <v/>
      </c>
      <c r="P100" s="206">
        <f t="shared" si="21"/>
        <v>0</v>
      </c>
      <c r="Q100" s="206">
        <f t="shared" si="22"/>
        <v>0</v>
      </c>
      <c r="R100" s="206">
        <f t="shared" si="23"/>
        <v>0</v>
      </c>
      <c r="S100" s="206">
        <f t="shared" si="24"/>
        <v>0</v>
      </c>
      <c r="T100" s="206">
        <f t="shared" si="25"/>
        <v>0</v>
      </c>
      <c r="U100" s="206">
        <f t="shared" si="26"/>
        <v>0</v>
      </c>
      <c r="V100" s="206">
        <f t="shared" si="27"/>
        <v>0</v>
      </c>
      <c r="W100" s="172" t="str">
        <f t="shared" si="28"/>
        <v>OK</v>
      </c>
      <c r="X100" s="193"/>
      <c r="Y100" s="192">
        <f t="shared" si="11"/>
        <v>1900</v>
      </c>
    </row>
    <row r="101" spans="1:25" s="22" customFormat="1" ht="83" customHeight="1" x14ac:dyDescent="0.35">
      <c r="A101" s="205"/>
      <c r="B101" s="171"/>
      <c r="C101" s="194"/>
      <c r="D101" s="194"/>
      <c r="E101" s="194"/>
      <c r="F101" s="194"/>
      <c r="G101" s="194"/>
      <c r="H101" s="171"/>
      <c r="I101" s="171"/>
      <c r="J101" s="171"/>
      <c r="K101" s="171"/>
      <c r="L101" s="171"/>
      <c r="M101" s="171"/>
      <c r="N101" s="171"/>
      <c r="O101" s="172" t="str">
        <f t="shared" si="20"/>
        <v/>
      </c>
      <c r="P101" s="206">
        <f t="shared" si="21"/>
        <v>0</v>
      </c>
      <c r="Q101" s="206">
        <f t="shared" si="22"/>
        <v>0</v>
      </c>
      <c r="R101" s="206">
        <f t="shared" si="23"/>
        <v>0</v>
      </c>
      <c r="S101" s="206">
        <f t="shared" si="24"/>
        <v>0</v>
      </c>
      <c r="T101" s="206">
        <f t="shared" si="25"/>
        <v>0</v>
      </c>
      <c r="U101" s="206">
        <f t="shared" si="26"/>
        <v>0</v>
      </c>
      <c r="V101" s="206">
        <f t="shared" si="27"/>
        <v>0</v>
      </c>
      <c r="W101" s="172" t="str">
        <f t="shared" si="28"/>
        <v>OK</v>
      </c>
      <c r="X101" s="193"/>
      <c r="Y101" s="192">
        <f t="shared" ref="Y101:Y153" si="29">YEAR(A101)</f>
        <v>1900</v>
      </c>
    </row>
    <row r="102" spans="1:25" s="22" customFormat="1" ht="83" customHeight="1" x14ac:dyDescent="0.35">
      <c r="A102" s="205"/>
      <c r="B102" s="171"/>
      <c r="C102" s="194"/>
      <c r="D102" s="194"/>
      <c r="E102" s="194"/>
      <c r="F102" s="194"/>
      <c r="G102" s="194"/>
      <c r="H102" s="171"/>
      <c r="I102" s="171"/>
      <c r="J102" s="171"/>
      <c r="K102" s="171"/>
      <c r="L102" s="171"/>
      <c r="M102" s="171"/>
      <c r="N102" s="171"/>
      <c r="O102" s="172" t="str">
        <f t="shared" si="20"/>
        <v/>
      </c>
      <c r="P102" s="206">
        <f t="shared" si="21"/>
        <v>0</v>
      </c>
      <c r="Q102" s="206">
        <f t="shared" si="22"/>
        <v>0</v>
      </c>
      <c r="R102" s="206">
        <f t="shared" si="23"/>
        <v>0</v>
      </c>
      <c r="S102" s="206">
        <f t="shared" si="24"/>
        <v>0</v>
      </c>
      <c r="T102" s="206">
        <f t="shared" si="25"/>
        <v>0</v>
      </c>
      <c r="U102" s="206">
        <f t="shared" si="26"/>
        <v>0</v>
      </c>
      <c r="V102" s="206">
        <f t="shared" si="27"/>
        <v>0</v>
      </c>
      <c r="W102" s="172" t="str">
        <f t="shared" si="28"/>
        <v>OK</v>
      </c>
      <c r="X102" s="193"/>
      <c r="Y102" s="192">
        <f t="shared" si="29"/>
        <v>1900</v>
      </c>
    </row>
    <row r="103" spans="1:25" s="22" customFormat="1" ht="83" customHeight="1" x14ac:dyDescent="0.35">
      <c r="A103" s="205"/>
      <c r="B103" s="171"/>
      <c r="C103" s="194"/>
      <c r="D103" s="194"/>
      <c r="E103" s="194"/>
      <c r="F103" s="194"/>
      <c r="G103" s="194"/>
      <c r="H103" s="171"/>
      <c r="I103" s="171"/>
      <c r="J103" s="171"/>
      <c r="K103" s="171"/>
      <c r="L103" s="171"/>
      <c r="M103" s="171"/>
      <c r="N103" s="171"/>
      <c r="O103" s="172" t="str">
        <f t="shared" si="20"/>
        <v/>
      </c>
      <c r="P103" s="206">
        <f t="shared" si="21"/>
        <v>0</v>
      </c>
      <c r="Q103" s="206">
        <f t="shared" si="22"/>
        <v>0</v>
      </c>
      <c r="R103" s="206">
        <f t="shared" si="23"/>
        <v>0</v>
      </c>
      <c r="S103" s="206">
        <f t="shared" si="24"/>
        <v>0</v>
      </c>
      <c r="T103" s="206">
        <f t="shared" si="25"/>
        <v>0</v>
      </c>
      <c r="U103" s="206">
        <f t="shared" si="26"/>
        <v>0</v>
      </c>
      <c r="V103" s="206">
        <f t="shared" si="27"/>
        <v>0</v>
      </c>
      <c r="W103" s="172" t="str">
        <f t="shared" si="28"/>
        <v>OK</v>
      </c>
      <c r="X103" s="193"/>
      <c r="Y103" s="192">
        <f t="shared" si="29"/>
        <v>1900</v>
      </c>
    </row>
    <row r="104" spans="1:25" s="22" customFormat="1" ht="83" customHeight="1" x14ac:dyDescent="0.35">
      <c r="A104" s="205"/>
      <c r="B104" s="171"/>
      <c r="C104" s="194"/>
      <c r="D104" s="194"/>
      <c r="E104" s="194"/>
      <c r="F104" s="194"/>
      <c r="G104" s="194"/>
      <c r="H104" s="171"/>
      <c r="I104" s="171"/>
      <c r="J104" s="171"/>
      <c r="K104" s="171"/>
      <c r="L104" s="171"/>
      <c r="M104" s="171"/>
      <c r="N104" s="171"/>
      <c r="O104" s="172" t="str">
        <f t="shared" si="20"/>
        <v/>
      </c>
      <c r="P104" s="206">
        <f t="shared" si="21"/>
        <v>0</v>
      </c>
      <c r="Q104" s="206">
        <f t="shared" si="22"/>
        <v>0</v>
      </c>
      <c r="R104" s="206">
        <f t="shared" si="23"/>
        <v>0</v>
      </c>
      <c r="S104" s="206">
        <f t="shared" si="24"/>
        <v>0</v>
      </c>
      <c r="T104" s="206">
        <f t="shared" si="25"/>
        <v>0</v>
      </c>
      <c r="U104" s="206">
        <f t="shared" si="26"/>
        <v>0</v>
      </c>
      <c r="V104" s="206">
        <f t="shared" si="27"/>
        <v>0</v>
      </c>
      <c r="W104" s="172" t="str">
        <f t="shared" si="28"/>
        <v>OK</v>
      </c>
      <c r="X104" s="193"/>
      <c r="Y104" s="192">
        <f t="shared" si="29"/>
        <v>1900</v>
      </c>
    </row>
    <row r="105" spans="1:25" s="22" customFormat="1" ht="83" customHeight="1" x14ac:dyDescent="0.35">
      <c r="A105" s="205"/>
      <c r="B105" s="171"/>
      <c r="C105" s="194"/>
      <c r="D105" s="194"/>
      <c r="E105" s="194"/>
      <c r="F105" s="194"/>
      <c r="G105" s="194"/>
      <c r="H105" s="171"/>
      <c r="I105" s="171"/>
      <c r="J105" s="171"/>
      <c r="K105" s="171"/>
      <c r="L105" s="171"/>
      <c r="M105" s="171"/>
      <c r="N105" s="171"/>
      <c r="O105" s="172" t="str">
        <f t="shared" si="20"/>
        <v/>
      </c>
      <c r="P105" s="206">
        <f t="shared" si="21"/>
        <v>0</v>
      </c>
      <c r="Q105" s="206">
        <f t="shared" si="22"/>
        <v>0</v>
      </c>
      <c r="R105" s="206">
        <f t="shared" si="23"/>
        <v>0</v>
      </c>
      <c r="S105" s="206">
        <f t="shared" si="24"/>
        <v>0</v>
      </c>
      <c r="T105" s="206">
        <f t="shared" si="25"/>
        <v>0</v>
      </c>
      <c r="U105" s="206">
        <f t="shared" si="26"/>
        <v>0</v>
      </c>
      <c r="V105" s="206">
        <f t="shared" si="27"/>
        <v>0</v>
      </c>
      <c r="W105" s="172" t="str">
        <f t="shared" si="28"/>
        <v>OK</v>
      </c>
      <c r="X105" s="193"/>
      <c r="Y105" s="192">
        <f t="shared" si="29"/>
        <v>1900</v>
      </c>
    </row>
    <row r="106" spans="1:25" s="22" customFormat="1" ht="83" customHeight="1" x14ac:dyDescent="0.35">
      <c r="A106" s="205"/>
      <c r="B106" s="171"/>
      <c r="C106" s="194"/>
      <c r="D106" s="194"/>
      <c r="E106" s="194"/>
      <c r="F106" s="194"/>
      <c r="G106" s="194"/>
      <c r="H106" s="171"/>
      <c r="I106" s="171"/>
      <c r="J106" s="171"/>
      <c r="K106" s="171"/>
      <c r="L106" s="171"/>
      <c r="M106" s="171"/>
      <c r="N106" s="171"/>
      <c r="O106" s="172" t="str">
        <f t="shared" si="20"/>
        <v/>
      </c>
      <c r="P106" s="206">
        <f t="shared" si="21"/>
        <v>0</v>
      </c>
      <c r="Q106" s="206">
        <f t="shared" si="22"/>
        <v>0</v>
      </c>
      <c r="R106" s="206">
        <f t="shared" si="23"/>
        <v>0</v>
      </c>
      <c r="S106" s="206">
        <f t="shared" si="24"/>
        <v>0</v>
      </c>
      <c r="T106" s="206">
        <f t="shared" si="25"/>
        <v>0</v>
      </c>
      <c r="U106" s="206">
        <f t="shared" si="26"/>
        <v>0</v>
      </c>
      <c r="V106" s="206">
        <f t="shared" si="27"/>
        <v>0</v>
      </c>
      <c r="W106" s="172" t="str">
        <f t="shared" si="28"/>
        <v>OK</v>
      </c>
      <c r="X106" s="193"/>
      <c r="Y106" s="192">
        <f t="shared" si="29"/>
        <v>1900</v>
      </c>
    </row>
    <row r="107" spans="1:25" s="22" customFormat="1" ht="83" customHeight="1" x14ac:dyDescent="0.35">
      <c r="A107" s="205"/>
      <c r="B107" s="171"/>
      <c r="C107" s="194"/>
      <c r="D107" s="194"/>
      <c r="E107" s="194"/>
      <c r="F107" s="194"/>
      <c r="G107" s="194"/>
      <c r="H107" s="171"/>
      <c r="I107" s="171"/>
      <c r="J107" s="171"/>
      <c r="K107" s="171"/>
      <c r="L107" s="171"/>
      <c r="M107" s="171"/>
      <c r="N107" s="171"/>
      <c r="O107" s="172" t="str">
        <f t="shared" si="20"/>
        <v/>
      </c>
      <c r="P107" s="206">
        <f t="shared" si="21"/>
        <v>0</v>
      </c>
      <c r="Q107" s="206">
        <f t="shared" si="22"/>
        <v>0</v>
      </c>
      <c r="R107" s="206">
        <f t="shared" si="23"/>
        <v>0</v>
      </c>
      <c r="S107" s="206">
        <f t="shared" si="24"/>
        <v>0</v>
      </c>
      <c r="T107" s="206">
        <f t="shared" si="25"/>
        <v>0</v>
      </c>
      <c r="U107" s="206">
        <f t="shared" si="26"/>
        <v>0</v>
      </c>
      <c r="V107" s="206">
        <f t="shared" si="27"/>
        <v>0</v>
      </c>
      <c r="W107" s="172" t="str">
        <f t="shared" si="28"/>
        <v>OK</v>
      </c>
      <c r="X107" s="193"/>
      <c r="Y107" s="192">
        <f t="shared" si="29"/>
        <v>1900</v>
      </c>
    </row>
    <row r="108" spans="1:25" s="22" customFormat="1" ht="83" customHeight="1" x14ac:dyDescent="0.35">
      <c r="A108" s="205"/>
      <c r="B108" s="171"/>
      <c r="C108" s="194"/>
      <c r="D108" s="194"/>
      <c r="E108" s="194"/>
      <c r="F108" s="194"/>
      <c r="G108" s="194"/>
      <c r="H108" s="171"/>
      <c r="I108" s="171"/>
      <c r="J108" s="171"/>
      <c r="K108" s="171"/>
      <c r="L108" s="171"/>
      <c r="M108" s="171"/>
      <c r="N108" s="171"/>
      <c r="O108" s="172" t="str">
        <f t="shared" si="20"/>
        <v/>
      </c>
      <c r="P108" s="206">
        <f t="shared" si="21"/>
        <v>0</v>
      </c>
      <c r="Q108" s="206">
        <f t="shared" si="22"/>
        <v>0</v>
      </c>
      <c r="R108" s="206">
        <f t="shared" si="23"/>
        <v>0</v>
      </c>
      <c r="S108" s="206">
        <f t="shared" si="24"/>
        <v>0</v>
      </c>
      <c r="T108" s="206">
        <f t="shared" si="25"/>
        <v>0</v>
      </c>
      <c r="U108" s="206">
        <f t="shared" si="26"/>
        <v>0</v>
      </c>
      <c r="V108" s="206">
        <f t="shared" si="27"/>
        <v>0</v>
      </c>
      <c r="W108" s="172" t="str">
        <f t="shared" si="28"/>
        <v>OK</v>
      </c>
      <c r="X108" s="193"/>
      <c r="Y108" s="192">
        <f t="shared" si="29"/>
        <v>1900</v>
      </c>
    </row>
    <row r="109" spans="1:25" s="22" customFormat="1" ht="83" customHeight="1" x14ac:dyDescent="0.35">
      <c r="A109" s="205"/>
      <c r="B109" s="171"/>
      <c r="C109" s="194"/>
      <c r="D109" s="194"/>
      <c r="E109" s="194"/>
      <c r="F109" s="194"/>
      <c r="G109" s="194"/>
      <c r="H109" s="171"/>
      <c r="I109" s="171"/>
      <c r="J109" s="171"/>
      <c r="K109" s="171"/>
      <c r="L109" s="171"/>
      <c r="M109" s="171"/>
      <c r="N109" s="171"/>
      <c r="O109" s="172" t="str">
        <f t="shared" si="20"/>
        <v/>
      </c>
      <c r="P109" s="206">
        <f t="shared" si="21"/>
        <v>0</v>
      </c>
      <c r="Q109" s="206">
        <f t="shared" si="22"/>
        <v>0</v>
      </c>
      <c r="R109" s="206">
        <f t="shared" si="23"/>
        <v>0</v>
      </c>
      <c r="S109" s="206">
        <f t="shared" si="24"/>
        <v>0</v>
      </c>
      <c r="T109" s="206">
        <f t="shared" si="25"/>
        <v>0</v>
      </c>
      <c r="U109" s="206">
        <f t="shared" si="26"/>
        <v>0</v>
      </c>
      <c r="V109" s="206">
        <f t="shared" si="27"/>
        <v>0</v>
      </c>
      <c r="W109" s="172" t="str">
        <f t="shared" si="28"/>
        <v>OK</v>
      </c>
      <c r="X109" s="193"/>
      <c r="Y109" s="192">
        <f t="shared" si="29"/>
        <v>1900</v>
      </c>
    </row>
    <row r="110" spans="1:25" s="22" customFormat="1" ht="83" customHeight="1" x14ac:dyDescent="0.35">
      <c r="A110" s="205"/>
      <c r="B110" s="171"/>
      <c r="C110" s="194"/>
      <c r="D110" s="194"/>
      <c r="E110" s="194"/>
      <c r="F110" s="194"/>
      <c r="G110" s="194"/>
      <c r="H110" s="171"/>
      <c r="I110" s="171"/>
      <c r="J110" s="171"/>
      <c r="K110" s="171"/>
      <c r="L110" s="171"/>
      <c r="M110" s="171"/>
      <c r="N110" s="171"/>
      <c r="O110" s="172" t="str">
        <f t="shared" si="20"/>
        <v/>
      </c>
      <c r="P110" s="206">
        <f t="shared" si="21"/>
        <v>0</v>
      </c>
      <c r="Q110" s="206">
        <f t="shared" si="22"/>
        <v>0</v>
      </c>
      <c r="R110" s="206">
        <f t="shared" si="23"/>
        <v>0</v>
      </c>
      <c r="S110" s="206">
        <f t="shared" si="24"/>
        <v>0</v>
      </c>
      <c r="T110" s="206">
        <f t="shared" si="25"/>
        <v>0</v>
      </c>
      <c r="U110" s="206">
        <f t="shared" si="26"/>
        <v>0</v>
      </c>
      <c r="V110" s="206">
        <f t="shared" si="27"/>
        <v>0</v>
      </c>
      <c r="W110" s="172" t="str">
        <f t="shared" si="28"/>
        <v>OK</v>
      </c>
      <c r="X110" s="193"/>
      <c r="Y110" s="192">
        <f t="shared" si="29"/>
        <v>1900</v>
      </c>
    </row>
    <row r="111" spans="1:25" s="22" customFormat="1" ht="83" customHeight="1" x14ac:dyDescent="0.35">
      <c r="A111" s="205"/>
      <c r="B111" s="171"/>
      <c r="C111" s="194"/>
      <c r="D111" s="194"/>
      <c r="E111" s="194"/>
      <c r="F111" s="194"/>
      <c r="G111" s="194"/>
      <c r="H111" s="171"/>
      <c r="I111" s="171"/>
      <c r="J111" s="171"/>
      <c r="K111" s="171"/>
      <c r="L111" s="171"/>
      <c r="M111" s="171"/>
      <c r="N111" s="171"/>
      <c r="O111" s="172" t="str">
        <f t="shared" si="20"/>
        <v/>
      </c>
      <c r="P111" s="206">
        <f t="shared" si="21"/>
        <v>0</v>
      </c>
      <c r="Q111" s="206">
        <f t="shared" si="22"/>
        <v>0</v>
      </c>
      <c r="R111" s="206">
        <f t="shared" si="23"/>
        <v>0</v>
      </c>
      <c r="S111" s="206">
        <f t="shared" si="24"/>
        <v>0</v>
      </c>
      <c r="T111" s="206">
        <f t="shared" si="25"/>
        <v>0</v>
      </c>
      <c r="U111" s="206">
        <f t="shared" si="26"/>
        <v>0</v>
      </c>
      <c r="V111" s="206">
        <f t="shared" si="27"/>
        <v>0</v>
      </c>
      <c r="W111" s="172" t="str">
        <f t="shared" si="28"/>
        <v>OK</v>
      </c>
      <c r="X111" s="193"/>
      <c r="Y111" s="192">
        <f t="shared" si="29"/>
        <v>1900</v>
      </c>
    </row>
    <row r="112" spans="1:25" s="22" customFormat="1" ht="83" customHeight="1" x14ac:dyDescent="0.35">
      <c r="A112" s="205"/>
      <c r="B112" s="171"/>
      <c r="C112" s="194"/>
      <c r="D112" s="194"/>
      <c r="E112" s="194"/>
      <c r="F112" s="194"/>
      <c r="G112" s="194"/>
      <c r="H112" s="171"/>
      <c r="I112" s="171"/>
      <c r="J112" s="171"/>
      <c r="K112" s="171"/>
      <c r="L112" s="171"/>
      <c r="M112" s="171"/>
      <c r="N112" s="171"/>
      <c r="O112" s="172" t="str">
        <f t="shared" si="20"/>
        <v/>
      </c>
      <c r="P112" s="206">
        <f t="shared" si="21"/>
        <v>0</v>
      </c>
      <c r="Q112" s="206">
        <f t="shared" si="22"/>
        <v>0</v>
      </c>
      <c r="R112" s="206">
        <f t="shared" si="23"/>
        <v>0</v>
      </c>
      <c r="S112" s="206">
        <f t="shared" si="24"/>
        <v>0</v>
      </c>
      <c r="T112" s="206">
        <f t="shared" si="25"/>
        <v>0</v>
      </c>
      <c r="U112" s="206">
        <f t="shared" si="26"/>
        <v>0</v>
      </c>
      <c r="V112" s="206">
        <f t="shared" si="27"/>
        <v>0</v>
      </c>
      <c r="W112" s="172" t="str">
        <f t="shared" si="28"/>
        <v>OK</v>
      </c>
      <c r="X112" s="193"/>
      <c r="Y112" s="192">
        <f t="shared" si="29"/>
        <v>1900</v>
      </c>
    </row>
    <row r="113" spans="1:25" s="22" customFormat="1" ht="83" customHeight="1" x14ac:dyDescent="0.35">
      <c r="A113" s="205"/>
      <c r="B113" s="171"/>
      <c r="C113" s="194"/>
      <c r="D113" s="194"/>
      <c r="E113" s="194"/>
      <c r="F113" s="194"/>
      <c r="G113" s="194"/>
      <c r="H113" s="171"/>
      <c r="I113" s="171"/>
      <c r="J113" s="171"/>
      <c r="K113" s="171"/>
      <c r="L113" s="171"/>
      <c r="M113" s="171"/>
      <c r="N113" s="171"/>
      <c r="O113" s="172" t="str">
        <f t="shared" si="20"/>
        <v/>
      </c>
      <c r="P113" s="206">
        <f t="shared" si="21"/>
        <v>0</v>
      </c>
      <c r="Q113" s="206">
        <f t="shared" si="22"/>
        <v>0</v>
      </c>
      <c r="R113" s="206">
        <f t="shared" si="23"/>
        <v>0</v>
      </c>
      <c r="S113" s="206">
        <f t="shared" si="24"/>
        <v>0</v>
      </c>
      <c r="T113" s="206">
        <f t="shared" si="25"/>
        <v>0</v>
      </c>
      <c r="U113" s="206">
        <f t="shared" si="26"/>
        <v>0</v>
      </c>
      <c r="V113" s="206">
        <f t="shared" si="27"/>
        <v>0</v>
      </c>
      <c r="W113" s="172" t="str">
        <f t="shared" si="28"/>
        <v>OK</v>
      </c>
      <c r="X113" s="193"/>
      <c r="Y113" s="192">
        <f t="shared" si="29"/>
        <v>1900</v>
      </c>
    </row>
    <row r="114" spans="1:25" s="22" customFormat="1" ht="83" customHeight="1" x14ac:dyDescent="0.35">
      <c r="A114" s="205"/>
      <c r="B114" s="171"/>
      <c r="C114" s="194"/>
      <c r="D114" s="194"/>
      <c r="E114" s="194"/>
      <c r="F114" s="194"/>
      <c r="G114" s="194"/>
      <c r="H114" s="171"/>
      <c r="I114" s="171"/>
      <c r="J114" s="171"/>
      <c r="K114" s="171"/>
      <c r="L114" s="171"/>
      <c r="M114" s="171"/>
      <c r="N114" s="171"/>
      <c r="O114" s="172" t="str">
        <f t="shared" si="20"/>
        <v/>
      </c>
      <c r="P114" s="206">
        <f t="shared" si="21"/>
        <v>0</v>
      </c>
      <c r="Q114" s="206">
        <f t="shared" si="22"/>
        <v>0</v>
      </c>
      <c r="R114" s="206">
        <f t="shared" si="23"/>
        <v>0</v>
      </c>
      <c r="S114" s="206">
        <f t="shared" si="24"/>
        <v>0</v>
      </c>
      <c r="T114" s="206">
        <f t="shared" si="25"/>
        <v>0</v>
      </c>
      <c r="U114" s="206">
        <f t="shared" si="26"/>
        <v>0</v>
      </c>
      <c r="V114" s="206">
        <f t="shared" si="27"/>
        <v>0</v>
      </c>
      <c r="W114" s="172" t="str">
        <f t="shared" si="28"/>
        <v>OK</v>
      </c>
      <c r="X114" s="193"/>
      <c r="Y114" s="192">
        <f t="shared" si="29"/>
        <v>1900</v>
      </c>
    </row>
    <row r="115" spans="1:25" s="22" customFormat="1" ht="83" customHeight="1" x14ac:dyDescent="0.35">
      <c r="A115" s="205"/>
      <c r="B115" s="171"/>
      <c r="C115" s="194"/>
      <c r="D115" s="194"/>
      <c r="E115" s="194"/>
      <c r="F115" s="194"/>
      <c r="G115" s="194"/>
      <c r="H115" s="171"/>
      <c r="I115" s="171"/>
      <c r="J115" s="171"/>
      <c r="K115" s="171"/>
      <c r="L115" s="171"/>
      <c r="M115" s="171"/>
      <c r="N115" s="171"/>
      <c r="O115" s="172" t="str">
        <f t="shared" si="20"/>
        <v/>
      </c>
      <c r="P115" s="206">
        <f t="shared" si="21"/>
        <v>0</v>
      </c>
      <c r="Q115" s="206">
        <f t="shared" si="22"/>
        <v>0</v>
      </c>
      <c r="R115" s="206">
        <f t="shared" si="23"/>
        <v>0</v>
      </c>
      <c r="S115" s="206">
        <f t="shared" si="24"/>
        <v>0</v>
      </c>
      <c r="T115" s="206">
        <f t="shared" si="25"/>
        <v>0</v>
      </c>
      <c r="U115" s="206">
        <f t="shared" si="26"/>
        <v>0</v>
      </c>
      <c r="V115" s="206">
        <f t="shared" si="27"/>
        <v>0</v>
      </c>
      <c r="W115" s="172" t="str">
        <f t="shared" si="28"/>
        <v>OK</v>
      </c>
      <c r="X115" s="193"/>
      <c r="Y115" s="192">
        <f t="shared" si="29"/>
        <v>1900</v>
      </c>
    </row>
    <row r="116" spans="1:25" s="22" customFormat="1" ht="83" customHeight="1" x14ac:dyDescent="0.35">
      <c r="A116" s="205"/>
      <c r="B116" s="171"/>
      <c r="C116" s="194"/>
      <c r="D116" s="194"/>
      <c r="E116" s="194"/>
      <c r="F116" s="194"/>
      <c r="G116" s="194"/>
      <c r="H116" s="171"/>
      <c r="I116" s="171"/>
      <c r="J116" s="171"/>
      <c r="K116" s="171"/>
      <c r="L116" s="171"/>
      <c r="M116" s="171"/>
      <c r="N116" s="171"/>
      <c r="O116" s="172" t="str">
        <f t="shared" si="20"/>
        <v/>
      </c>
      <c r="P116" s="206">
        <f t="shared" si="21"/>
        <v>0</v>
      </c>
      <c r="Q116" s="206">
        <f t="shared" si="22"/>
        <v>0</v>
      </c>
      <c r="R116" s="206">
        <f t="shared" si="23"/>
        <v>0</v>
      </c>
      <c r="S116" s="206">
        <f t="shared" si="24"/>
        <v>0</v>
      </c>
      <c r="T116" s="206">
        <f t="shared" si="25"/>
        <v>0</v>
      </c>
      <c r="U116" s="206">
        <f t="shared" si="26"/>
        <v>0</v>
      </c>
      <c r="V116" s="206">
        <f t="shared" si="27"/>
        <v>0</v>
      </c>
      <c r="W116" s="172" t="str">
        <f t="shared" si="28"/>
        <v>OK</v>
      </c>
      <c r="X116" s="193"/>
      <c r="Y116" s="192">
        <f t="shared" si="29"/>
        <v>1900</v>
      </c>
    </row>
    <row r="117" spans="1:25" s="22" customFormat="1" ht="83" customHeight="1" x14ac:dyDescent="0.35">
      <c r="A117" s="205"/>
      <c r="B117" s="171"/>
      <c r="C117" s="194"/>
      <c r="D117" s="194"/>
      <c r="E117" s="194"/>
      <c r="F117" s="194"/>
      <c r="G117" s="194"/>
      <c r="H117" s="171"/>
      <c r="I117" s="171"/>
      <c r="J117" s="171"/>
      <c r="K117" s="171"/>
      <c r="L117" s="171"/>
      <c r="M117" s="171"/>
      <c r="N117" s="171"/>
      <c r="O117" s="172" t="str">
        <f t="shared" si="20"/>
        <v/>
      </c>
      <c r="P117" s="206">
        <f t="shared" si="21"/>
        <v>0</v>
      </c>
      <c r="Q117" s="206">
        <f t="shared" si="22"/>
        <v>0</v>
      </c>
      <c r="R117" s="206">
        <f t="shared" si="23"/>
        <v>0</v>
      </c>
      <c r="S117" s="206">
        <f t="shared" si="24"/>
        <v>0</v>
      </c>
      <c r="T117" s="206">
        <f t="shared" si="25"/>
        <v>0</v>
      </c>
      <c r="U117" s="206">
        <f t="shared" si="26"/>
        <v>0</v>
      </c>
      <c r="V117" s="206">
        <f t="shared" si="27"/>
        <v>0</v>
      </c>
      <c r="W117" s="172" t="str">
        <f t="shared" si="28"/>
        <v>OK</v>
      </c>
      <c r="X117" s="193"/>
      <c r="Y117" s="192">
        <f t="shared" si="29"/>
        <v>1900</v>
      </c>
    </row>
    <row r="118" spans="1:25" s="22" customFormat="1" ht="83" customHeight="1" x14ac:dyDescent="0.35">
      <c r="A118" s="205"/>
      <c r="B118" s="171"/>
      <c r="C118" s="194"/>
      <c r="D118" s="194"/>
      <c r="E118" s="194"/>
      <c r="F118" s="194"/>
      <c r="G118" s="194"/>
      <c r="H118" s="171"/>
      <c r="I118" s="171"/>
      <c r="J118" s="171"/>
      <c r="K118" s="171"/>
      <c r="L118" s="171"/>
      <c r="M118" s="171"/>
      <c r="N118" s="171"/>
      <c r="O118" s="172" t="str">
        <f t="shared" si="20"/>
        <v/>
      </c>
      <c r="P118" s="206">
        <f t="shared" si="21"/>
        <v>0</v>
      </c>
      <c r="Q118" s="206">
        <f t="shared" si="22"/>
        <v>0</v>
      </c>
      <c r="R118" s="206">
        <f t="shared" si="23"/>
        <v>0</v>
      </c>
      <c r="S118" s="206">
        <f t="shared" si="24"/>
        <v>0</v>
      </c>
      <c r="T118" s="206">
        <f t="shared" si="25"/>
        <v>0</v>
      </c>
      <c r="U118" s="206">
        <f t="shared" si="26"/>
        <v>0</v>
      </c>
      <c r="V118" s="206">
        <f t="shared" si="27"/>
        <v>0</v>
      </c>
      <c r="W118" s="172" t="str">
        <f t="shared" si="28"/>
        <v>OK</v>
      </c>
      <c r="X118" s="193"/>
      <c r="Y118" s="192">
        <f t="shared" si="29"/>
        <v>1900</v>
      </c>
    </row>
    <row r="119" spans="1:25" s="22" customFormat="1" ht="83" customHeight="1" x14ac:dyDescent="0.35">
      <c r="A119" s="205"/>
      <c r="B119" s="171"/>
      <c r="C119" s="194"/>
      <c r="D119" s="194"/>
      <c r="E119" s="194"/>
      <c r="F119" s="194"/>
      <c r="G119" s="194"/>
      <c r="H119" s="171"/>
      <c r="I119" s="171"/>
      <c r="J119" s="171"/>
      <c r="K119" s="171"/>
      <c r="L119" s="171"/>
      <c r="M119" s="171"/>
      <c r="N119" s="171"/>
      <c r="O119" s="172" t="str">
        <f t="shared" si="20"/>
        <v/>
      </c>
      <c r="P119" s="206">
        <f t="shared" si="21"/>
        <v>0</v>
      </c>
      <c r="Q119" s="206">
        <f t="shared" si="22"/>
        <v>0</v>
      </c>
      <c r="R119" s="206">
        <f t="shared" si="23"/>
        <v>0</v>
      </c>
      <c r="S119" s="206">
        <f t="shared" si="24"/>
        <v>0</v>
      </c>
      <c r="T119" s="206">
        <f t="shared" si="25"/>
        <v>0</v>
      </c>
      <c r="U119" s="206">
        <f t="shared" si="26"/>
        <v>0</v>
      </c>
      <c r="V119" s="206">
        <f t="shared" si="27"/>
        <v>0</v>
      </c>
      <c r="W119" s="172" t="str">
        <f t="shared" si="28"/>
        <v>OK</v>
      </c>
      <c r="X119" s="193"/>
      <c r="Y119" s="192">
        <f t="shared" si="29"/>
        <v>1900</v>
      </c>
    </row>
    <row r="120" spans="1:25" s="22" customFormat="1" ht="83" customHeight="1" x14ac:dyDescent="0.35">
      <c r="A120" s="205"/>
      <c r="B120" s="171"/>
      <c r="C120" s="194"/>
      <c r="D120" s="194"/>
      <c r="E120" s="194"/>
      <c r="F120" s="194"/>
      <c r="G120" s="194"/>
      <c r="H120" s="171"/>
      <c r="I120" s="171"/>
      <c r="J120" s="171"/>
      <c r="K120" s="171"/>
      <c r="L120" s="171"/>
      <c r="M120" s="171"/>
      <c r="N120" s="171"/>
      <c r="O120" s="172" t="str">
        <f t="shared" si="20"/>
        <v/>
      </c>
      <c r="P120" s="206">
        <f t="shared" si="21"/>
        <v>0</v>
      </c>
      <c r="Q120" s="206">
        <f t="shared" si="22"/>
        <v>0</v>
      </c>
      <c r="R120" s="206">
        <f t="shared" si="23"/>
        <v>0</v>
      </c>
      <c r="S120" s="206">
        <f t="shared" si="24"/>
        <v>0</v>
      </c>
      <c r="T120" s="206">
        <f t="shared" si="25"/>
        <v>0</v>
      </c>
      <c r="U120" s="206">
        <f t="shared" si="26"/>
        <v>0</v>
      </c>
      <c r="V120" s="206">
        <f t="shared" si="27"/>
        <v>0</v>
      </c>
      <c r="W120" s="172" t="str">
        <f t="shared" si="28"/>
        <v>OK</v>
      </c>
      <c r="X120" s="193"/>
      <c r="Y120" s="192">
        <f t="shared" si="29"/>
        <v>1900</v>
      </c>
    </row>
    <row r="121" spans="1:25" s="22" customFormat="1" ht="83" customHeight="1" x14ac:dyDescent="0.35">
      <c r="A121" s="205"/>
      <c r="B121" s="171"/>
      <c r="C121" s="194"/>
      <c r="D121" s="194"/>
      <c r="E121" s="194"/>
      <c r="F121" s="194"/>
      <c r="G121" s="194"/>
      <c r="H121" s="171"/>
      <c r="I121" s="171"/>
      <c r="J121" s="171"/>
      <c r="K121" s="171"/>
      <c r="L121" s="171"/>
      <c r="M121" s="171"/>
      <c r="N121" s="171"/>
      <c r="O121" s="172" t="str">
        <f t="shared" si="20"/>
        <v/>
      </c>
      <c r="P121" s="206">
        <f t="shared" si="21"/>
        <v>0</v>
      </c>
      <c r="Q121" s="206">
        <f t="shared" si="22"/>
        <v>0</v>
      </c>
      <c r="R121" s="206">
        <f t="shared" si="23"/>
        <v>0</v>
      </c>
      <c r="S121" s="206">
        <f t="shared" si="24"/>
        <v>0</v>
      </c>
      <c r="T121" s="206">
        <f t="shared" si="25"/>
        <v>0</v>
      </c>
      <c r="U121" s="206">
        <f t="shared" si="26"/>
        <v>0</v>
      </c>
      <c r="V121" s="206">
        <f t="shared" si="27"/>
        <v>0</v>
      </c>
      <c r="W121" s="172" t="str">
        <f t="shared" si="28"/>
        <v>OK</v>
      </c>
      <c r="X121" s="193"/>
      <c r="Y121" s="192">
        <f t="shared" si="29"/>
        <v>1900</v>
      </c>
    </row>
    <row r="122" spans="1:25" s="22" customFormat="1" ht="83" customHeight="1" x14ac:dyDescent="0.35">
      <c r="A122" s="205"/>
      <c r="B122" s="171"/>
      <c r="C122" s="194"/>
      <c r="D122" s="194"/>
      <c r="E122" s="194"/>
      <c r="F122" s="194"/>
      <c r="G122" s="194"/>
      <c r="H122" s="171"/>
      <c r="I122" s="171"/>
      <c r="J122" s="171"/>
      <c r="K122" s="171"/>
      <c r="L122" s="171"/>
      <c r="M122" s="171"/>
      <c r="N122" s="171"/>
      <c r="O122" s="172" t="str">
        <f t="shared" si="20"/>
        <v/>
      </c>
      <c r="P122" s="206">
        <f t="shared" si="21"/>
        <v>0</v>
      </c>
      <c r="Q122" s="206">
        <f t="shared" si="22"/>
        <v>0</v>
      </c>
      <c r="R122" s="206">
        <f t="shared" si="23"/>
        <v>0</v>
      </c>
      <c r="S122" s="206">
        <f t="shared" si="24"/>
        <v>0</v>
      </c>
      <c r="T122" s="206">
        <f t="shared" si="25"/>
        <v>0</v>
      </c>
      <c r="U122" s="206">
        <f t="shared" si="26"/>
        <v>0</v>
      </c>
      <c r="V122" s="206">
        <f t="shared" si="27"/>
        <v>0</v>
      </c>
      <c r="W122" s="172" t="str">
        <f t="shared" si="28"/>
        <v>OK</v>
      </c>
      <c r="X122" s="193"/>
      <c r="Y122" s="192">
        <f t="shared" si="29"/>
        <v>1900</v>
      </c>
    </row>
    <row r="123" spans="1:25" s="22" customFormat="1" ht="83" customHeight="1" x14ac:dyDescent="0.35">
      <c r="A123" s="205"/>
      <c r="B123" s="171"/>
      <c r="C123" s="194"/>
      <c r="D123" s="194"/>
      <c r="E123" s="194"/>
      <c r="F123" s="194"/>
      <c r="G123" s="194"/>
      <c r="H123" s="171"/>
      <c r="I123" s="171"/>
      <c r="J123" s="171"/>
      <c r="K123" s="171"/>
      <c r="L123" s="171"/>
      <c r="M123" s="171"/>
      <c r="N123" s="171"/>
      <c r="O123" s="172" t="str">
        <f t="shared" si="20"/>
        <v/>
      </c>
      <c r="P123" s="206">
        <f t="shared" si="21"/>
        <v>0</v>
      </c>
      <c r="Q123" s="206">
        <f t="shared" si="22"/>
        <v>0</v>
      </c>
      <c r="R123" s="206">
        <f t="shared" si="23"/>
        <v>0</v>
      </c>
      <c r="S123" s="206">
        <f t="shared" si="24"/>
        <v>0</v>
      </c>
      <c r="T123" s="206">
        <f t="shared" si="25"/>
        <v>0</v>
      </c>
      <c r="U123" s="206">
        <f t="shared" si="26"/>
        <v>0</v>
      </c>
      <c r="V123" s="206">
        <f t="shared" si="27"/>
        <v>0</v>
      </c>
      <c r="W123" s="172" t="str">
        <f t="shared" si="28"/>
        <v>OK</v>
      </c>
      <c r="X123" s="193"/>
      <c r="Y123" s="192">
        <f t="shared" si="29"/>
        <v>1900</v>
      </c>
    </row>
    <row r="124" spans="1:25" s="22" customFormat="1" ht="83" customHeight="1" x14ac:dyDescent="0.35">
      <c r="A124" s="205"/>
      <c r="B124" s="171"/>
      <c r="C124" s="194"/>
      <c r="D124" s="194"/>
      <c r="E124" s="194"/>
      <c r="F124" s="194"/>
      <c r="G124" s="194"/>
      <c r="H124" s="171"/>
      <c r="I124" s="171"/>
      <c r="J124" s="171"/>
      <c r="K124" s="171"/>
      <c r="L124" s="171"/>
      <c r="M124" s="171"/>
      <c r="N124" s="171"/>
      <c r="O124" s="172" t="str">
        <f t="shared" si="20"/>
        <v/>
      </c>
      <c r="P124" s="206">
        <f t="shared" si="21"/>
        <v>0</v>
      </c>
      <c r="Q124" s="206">
        <f t="shared" si="22"/>
        <v>0</v>
      </c>
      <c r="R124" s="206">
        <f t="shared" si="23"/>
        <v>0</v>
      </c>
      <c r="S124" s="206">
        <f t="shared" si="24"/>
        <v>0</v>
      </c>
      <c r="T124" s="206">
        <f t="shared" si="25"/>
        <v>0</v>
      </c>
      <c r="U124" s="206">
        <f t="shared" si="26"/>
        <v>0</v>
      </c>
      <c r="V124" s="206">
        <f t="shared" si="27"/>
        <v>0</v>
      </c>
      <c r="W124" s="172" t="str">
        <f t="shared" si="28"/>
        <v>OK</v>
      </c>
      <c r="X124" s="193"/>
      <c r="Y124" s="192">
        <f t="shared" si="29"/>
        <v>1900</v>
      </c>
    </row>
    <row r="125" spans="1:25" s="22" customFormat="1" ht="83" customHeight="1" x14ac:dyDescent="0.35">
      <c r="A125" s="205"/>
      <c r="B125" s="171"/>
      <c r="C125" s="194"/>
      <c r="D125" s="194"/>
      <c r="E125" s="194"/>
      <c r="F125" s="194"/>
      <c r="G125" s="194"/>
      <c r="H125" s="171"/>
      <c r="I125" s="171"/>
      <c r="J125" s="171"/>
      <c r="K125" s="171"/>
      <c r="L125" s="171"/>
      <c r="M125" s="171"/>
      <c r="N125" s="171"/>
      <c r="O125" s="172" t="str">
        <f t="shared" si="20"/>
        <v/>
      </c>
      <c r="P125" s="206">
        <f t="shared" si="21"/>
        <v>0</v>
      </c>
      <c r="Q125" s="206">
        <f t="shared" si="22"/>
        <v>0</v>
      </c>
      <c r="R125" s="206">
        <f t="shared" si="23"/>
        <v>0</v>
      </c>
      <c r="S125" s="206">
        <f t="shared" si="24"/>
        <v>0</v>
      </c>
      <c r="T125" s="206">
        <f t="shared" si="25"/>
        <v>0</v>
      </c>
      <c r="U125" s="206">
        <f t="shared" si="26"/>
        <v>0</v>
      </c>
      <c r="V125" s="206">
        <f t="shared" si="27"/>
        <v>0</v>
      </c>
      <c r="W125" s="172" t="str">
        <f t="shared" si="28"/>
        <v>OK</v>
      </c>
      <c r="X125" s="193"/>
      <c r="Y125" s="192">
        <f t="shared" si="29"/>
        <v>1900</v>
      </c>
    </row>
    <row r="126" spans="1:25" s="22" customFormat="1" ht="83" customHeight="1" x14ac:dyDescent="0.35">
      <c r="A126" s="205"/>
      <c r="B126" s="171"/>
      <c r="C126" s="194"/>
      <c r="D126" s="194"/>
      <c r="E126" s="194"/>
      <c r="F126" s="194"/>
      <c r="G126" s="194"/>
      <c r="H126" s="171"/>
      <c r="I126" s="171"/>
      <c r="J126" s="171"/>
      <c r="K126" s="171"/>
      <c r="L126" s="171"/>
      <c r="M126" s="171"/>
      <c r="N126" s="171"/>
      <c r="O126" s="172" t="str">
        <f t="shared" si="20"/>
        <v/>
      </c>
      <c r="P126" s="206">
        <f t="shared" si="21"/>
        <v>0</v>
      </c>
      <c r="Q126" s="206">
        <f t="shared" si="22"/>
        <v>0</v>
      </c>
      <c r="R126" s="206">
        <f t="shared" si="23"/>
        <v>0</v>
      </c>
      <c r="S126" s="206">
        <f t="shared" si="24"/>
        <v>0</v>
      </c>
      <c r="T126" s="206">
        <f t="shared" si="25"/>
        <v>0</v>
      </c>
      <c r="U126" s="206">
        <f t="shared" si="26"/>
        <v>0</v>
      </c>
      <c r="V126" s="206">
        <f t="shared" si="27"/>
        <v>0</v>
      </c>
      <c r="W126" s="172" t="str">
        <f t="shared" si="28"/>
        <v>OK</v>
      </c>
      <c r="X126" s="193"/>
      <c r="Y126" s="192">
        <f t="shared" si="29"/>
        <v>1900</v>
      </c>
    </row>
    <row r="127" spans="1:25" s="22" customFormat="1" ht="83" customHeight="1" x14ac:dyDescent="0.35">
      <c r="A127" s="205"/>
      <c r="B127" s="171"/>
      <c r="C127" s="194"/>
      <c r="D127" s="194"/>
      <c r="E127" s="194"/>
      <c r="F127" s="194"/>
      <c r="G127" s="194"/>
      <c r="H127" s="171"/>
      <c r="I127" s="171"/>
      <c r="J127" s="171"/>
      <c r="K127" s="171"/>
      <c r="L127" s="171"/>
      <c r="M127" s="171"/>
      <c r="N127" s="171"/>
      <c r="O127" s="172" t="str">
        <f t="shared" si="20"/>
        <v/>
      </c>
      <c r="P127" s="206">
        <f t="shared" ref="P127:P152" si="30">($B127/60)*(H127/100)*60</f>
        <v>0</v>
      </c>
      <c r="Q127" s="206">
        <f t="shared" ref="Q127:Q152" si="31">($B127/60)*(I127/100)*60</f>
        <v>0</v>
      </c>
      <c r="R127" s="206">
        <f t="shared" ref="R127:R152" si="32">($B127/60)*(J127/100)*60</f>
        <v>0</v>
      </c>
      <c r="S127" s="206">
        <f t="shared" ref="S127:S152" si="33">($B127/60)*(K127/100)*60</f>
        <v>0</v>
      </c>
      <c r="T127" s="206">
        <f t="shared" ref="T127:T152" si="34">($B127/60)*(L127/100)*60</f>
        <v>0</v>
      </c>
      <c r="U127" s="206">
        <f t="shared" ref="U127:U152" si="35">($B127/60)*(M127/100)*60</f>
        <v>0</v>
      </c>
      <c r="V127" s="206">
        <f t="shared" ref="V127:V152" si="36">($B127/60)*(N127/100)*60</f>
        <v>0</v>
      </c>
      <c r="W127" s="172" t="str">
        <f t="shared" ref="W127:W152" si="37">IF(SUM(P127:V127)=B127,"OK","Error")</f>
        <v>OK</v>
      </c>
      <c r="X127" s="193"/>
      <c r="Y127" s="192">
        <f t="shared" si="29"/>
        <v>1900</v>
      </c>
    </row>
    <row r="128" spans="1:25" s="22" customFormat="1" ht="83" customHeight="1" x14ac:dyDescent="0.35">
      <c r="A128" s="205"/>
      <c r="B128" s="171"/>
      <c r="C128" s="194"/>
      <c r="D128" s="194"/>
      <c r="E128" s="194"/>
      <c r="F128" s="194"/>
      <c r="G128" s="194"/>
      <c r="H128" s="171"/>
      <c r="I128" s="171"/>
      <c r="J128" s="171"/>
      <c r="K128" s="171"/>
      <c r="L128" s="171"/>
      <c r="M128" s="171"/>
      <c r="N128" s="171"/>
      <c r="O128" s="172" t="str">
        <f t="shared" si="20"/>
        <v/>
      </c>
      <c r="P128" s="206">
        <f t="shared" si="30"/>
        <v>0</v>
      </c>
      <c r="Q128" s="206">
        <f t="shared" si="31"/>
        <v>0</v>
      </c>
      <c r="R128" s="206">
        <f t="shared" si="32"/>
        <v>0</v>
      </c>
      <c r="S128" s="206">
        <f t="shared" si="33"/>
        <v>0</v>
      </c>
      <c r="T128" s="206">
        <f t="shared" si="34"/>
        <v>0</v>
      </c>
      <c r="U128" s="206">
        <f t="shared" si="35"/>
        <v>0</v>
      </c>
      <c r="V128" s="206">
        <f t="shared" si="36"/>
        <v>0</v>
      </c>
      <c r="W128" s="172" t="str">
        <f t="shared" si="37"/>
        <v>OK</v>
      </c>
      <c r="X128" s="193"/>
      <c r="Y128" s="192">
        <f t="shared" si="29"/>
        <v>1900</v>
      </c>
    </row>
    <row r="129" spans="1:25" s="22" customFormat="1" ht="83" customHeight="1" x14ac:dyDescent="0.35">
      <c r="A129" s="205"/>
      <c r="B129" s="171"/>
      <c r="C129" s="194"/>
      <c r="D129" s="194"/>
      <c r="E129" s="194"/>
      <c r="F129" s="194"/>
      <c r="G129" s="194"/>
      <c r="H129" s="171"/>
      <c r="I129" s="171"/>
      <c r="J129" s="171"/>
      <c r="K129" s="171"/>
      <c r="L129" s="171"/>
      <c r="M129" s="171"/>
      <c r="N129" s="171"/>
      <c r="O129" s="172" t="str">
        <f t="shared" si="20"/>
        <v/>
      </c>
      <c r="P129" s="206">
        <f t="shared" si="30"/>
        <v>0</v>
      </c>
      <c r="Q129" s="206">
        <f t="shared" si="31"/>
        <v>0</v>
      </c>
      <c r="R129" s="206">
        <f t="shared" si="32"/>
        <v>0</v>
      </c>
      <c r="S129" s="206">
        <f t="shared" si="33"/>
        <v>0</v>
      </c>
      <c r="T129" s="206">
        <f t="shared" si="34"/>
        <v>0</v>
      </c>
      <c r="U129" s="206">
        <f t="shared" si="35"/>
        <v>0</v>
      </c>
      <c r="V129" s="206">
        <f t="shared" si="36"/>
        <v>0</v>
      </c>
      <c r="W129" s="172" t="str">
        <f t="shared" si="37"/>
        <v>OK</v>
      </c>
      <c r="X129" s="193"/>
      <c r="Y129" s="192">
        <f t="shared" si="29"/>
        <v>1900</v>
      </c>
    </row>
    <row r="130" spans="1:25" s="22" customFormat="1" ht="83" customHeight="1" x14ac:dyDescent="0.35">
      <c r="A130" s="205"/>
      <c r="B130" s="171"/>
      <c r="C130" s="194"/>
      <c r="D130" s="194"/>
      <c r="E130" s="194"/>
      <c r="F130" s="194"/>
      <c r="G130" s="194"/>
      <c r="H130" s="171"/>
      <c r="I130" s="171"/>
      <c r="J130" s="171"/>
      <c r="K130" s="171"/>
      <c r="L130" s="171"/>
      <c r="M130" s="171"/>
      <c r="N130" s="171"/>
      <c r="O130" s="172" t="str">
        <f t="shared" si="20"/>
        <v/>
      </c>
      <c r="P130" s="206">
        <f t="shared" si="30"/>
        <v>0</v>
      </c>
      <c r="Q130" s="206">
        <f t="shared" si="31"/>
        <v>0</v>
      </c>
      <c r="R130" s="206">
        <f t="shared" si="32"/>
        <v>0</v>
      </c>
      <c r="S130" s="206">
        <f t="shared" si="33"/>
        <v>0</v>
      </c>
      <c r="T130" s="206">
        <f t="shared" si="34"/>
        <v>0</v>
      </c>
      <c r="U130" s="206">
        <f t="shared" si="35"/>
        <v>0</v>
      </c>
      <c r="V130" s="206">
        <f t="shared" si="36"/>
        <v>0</v>
      </c>
      <c r="W130" s="172" t="str">
        <f t="shared" si="37"/>
        <v>OK</v>
      </c>
      <c r="X130" s="193"/>
      <c r="Y130" s="192">
        <f t="shared" si="29"/>
        <v>1900</v>
      </c>
    </row>
    <row r="131" spans="1:25" s="22" customFormat="1" ht="83" customHeight="1" x14ac:dyDescent="0.35">
      <c r="A131" s="205"/>
      <c r="B131" s="171"/>
      <c r="C131" s="194"/>
      <c r="D131" s="194"/>
      <c r="E131" s="194"/>
      <c r="F131" s="194"/>
      <c r="G131" s="194"/>
      <c r="H131" s="171"/>
      <c r="I131" s="171"/>
      <c r="J131" s="171"/>
      <c r="K131" s="171"/>
      <c r="L131" s="171"/>
      <c r="M131" s="171"/>
      <c r="N131" s="171"/>
      <c r="O131" s="172" t="str">
        <f t="shared" si="20"/>
        <v/>
      </c>
      <c r="P131" s="206">
        <f t="shared" si="30"/>
        <v>0</v>
      </c>
      <c r="Q131" s="206">
        <f t="shared" si="31"/>
        <v>0</v>
      </c>
      <c r="R131" s="206">
        <f t="shared" si="32"/>
        <v>0</v>
      </c>
      <c r="S131" s="206">
        <f t="shared" si="33"/>
        <v>0</v>
      </c>
      <c r="T131" s="206">
        <f t="shared" si="34"/>
        <v>0</v>
      </c>
      <c r="U131" s="206">
        <f t="shared" si="35"/>
        <v>0</v>
      </c>
      <c r="V131" s="206">
        <f t="shared" si="36"/>
        <v>0</v>
      </c>
      <c r="W131" s="172" t="str">
        <f t="shared" si="37"/>
        <v>OK</v>
      </c>
      <c r="X131" s="193"/>
      <c r="Y131" s="192">
        <f t="shared" si="29"/>
        <v>1900</v>
      </c>
    </row>
    <row r="132" spans="1:25" s="22" customFormat="1" ht="83" customHeight="1" x14ac:dyDescent="0.35">
      <c r="A132" s="205"/>
      <c r="B132" s="171"/>
      <c r="C132" s="194"/>
      <c r="D132" s="194"/>
      <c r="E132" s="194"/>
      <c r="F132" s="194"/>
      <c r="G132" s="194"/>
      <c r="H132" s="171"/>
      <c r="I132" s="171"/>
      <c r="J132" s="171"/>
      <c r="K132" s="171"/>
      <c r="L132" s="171"/>
      <c r="M132" s="171"/>
      <c r="N132" s="171"/>
      <c r="O132" s="172" t="str">
        <f t="shared" si="20"/>
        <v/>
      </c>
      <c r="P132" s="206">
        <f t="shared" si="30"/>
        <v>0</v>
      </c>
      <c r="Q132" s="206">
        <f t="shared" si="31"/>
        <v>0</v>
      </c>
      <c r="R132" s="206">
        <f t="shared" si="32"/>
        <v>0</v>
      </c>
      <c r="S132" s="206">
        <f t="shared" si="33"/>
        <v>0</v>
      </c>
      <c r="T132" s="206">
        <f t="shared" si="34"/>
        <v>0</v>
      </c>
      <c r="U132" s="206">
        <f t="shared" si="35"/>
        <v>0</v>
      </c>
      <c r="V132" s="206">
        <f t="shared" si="36"/>
        <v>0</v>
      </c>
      <c r="W132" s="172" t="str">
        <f t="shared" si="37"/>
        <v>OK</v>
      </c>
      <c r="X132" s="193"/>
      <c r="Y132" s="192">
        <f t="shared" si="29"/>
        <v>1900</v>
      </c>
    </row>
    <row r="133" spans="1:25" s="22" customFormat="1" ht="83" customHeight="1" x14ac:dyDescent="0.35">
      <c r="A133" s="205"/>
      <c r="B133" s="171"/>
      <c r="C133" s="194"/>
      <c r="D133" s="194"/>
      <c r="E133" s="194"/>
      <c r="F133" s="194"/>
      <c r="G133" s="194"/>
      <c r="H133" s="171"/>
      <c r="I133" s="171"/>
      <c r="J133" s="171"/>
      <c r="K133" s="171"/>
      <c r="L133" s="171"/>
      <c r="M133" s="171"/>
      <c r="N133" s="171"/>
      <c r="O133" s="172" t="str">
        <f t="shared" si="20"/>
        <v/>
      </c>
      <c r="P133" s="206">
        <f t="shared" si="30"/>
        <v>0</v>
      </c>
      <c r="Q133" s="206">
        <f t="shared" si="31"/>
        <v>0</v>
      </c>
      <c r="R133" s="206">
        <f t="shared" si="32"/>
        <v>0</v>
      </c>
      <c r="S133" s="206">
        <f t="shared" si="33"/>
        <v>0</v>
      </c>
      <c r="T133" s="206">
        <f t="shared" si="34"/>
        <v>0</v>
      </c>
      <c r="U133" s="206">
        <f t="shared" si="35"/>
        <v>0</v>
      </c>
      <c r="V133" s="206">
        <f t="shared" si="36"/>
        <v>0</v>
      </c>
      <c r="W133" s="172" t="str">
        <f t="shared" si="37"/>
        <v>OK</v>
      </c>
      <c r="X133" s="193"/>
      <c r="Y133" s="192">
        <f t="shared" si="29"/>
        <v>1900</v>
      </c>
    </row>
    <row r="134" spans="1:25" s="22" customFormat="1" ht="83" customHeight="1" x14ac:dyDescent="0.35">
      <c r="A134" s="205"/>
      <c r="B134" s="171"/>
      <c r="C134" s="194"/>
      <c r="D134" s="194"/>
      <c r="E134" s="194"/>
      <c r="F134" s="194"/>
      <c r="G134" s="194"/>
      <c r="H134" s="171"/>
      <c r="I134" s="171"/>
      <c r="J134" s="171"/>
      <c r="K134" s="171"/>
      <c r="L134" s="171"/>
      <c r="M134" s="171"/>
      <c r="N134" s="171"/>
      <c r="O134" s="172" t="str">
        <f t="shared" si="20"/>
        <v/>
      </c>
      <c r="P134" s="206">
        <f t="shared" si="30"/>
        <v>0</v>
      </c>
      <c r="Q134" s="206">
        <f t="shared" si="31"/>
        <v>0</v>
      </c>
      <c r="R134" s="206">
        <f t="shared" si="32"/>
        <v>0</v>
      </c>
      <c r="S134" s="206">
        <f t="shared" si="33"/>
        <v>0</v>
      </c>
      <c r="T134" s="206">
        <f t="shared" si="34"/>
        <v>0</v>
      </c>
      <c r="U134" s="206">
        <f t="shared" si="35"/>
        <v>0</v>
      </c>
      <c r="V134" s="206">
        <f t="shared" si="36"/>
        <v>0</v>
      </c>
      <c r="W134" s="172" t="str">
        <f t="shared" si="37"/>
        <v>OK</v>
      </c>
      <c r="X134" s="193"/>
      <c r="Y134" s="192">
        <f t="shared" si="29"/>
        <v>1900</v>
      </c>
    </row>
    <row r="135" spans="1:25" s="22" customFormat="1" ht="83" customHeight="1" x14ac:dyDescent="0.35">
      <c r="A135" s="205"/>
      <c r="B135" s="171"/>
      <c r="C135" s="194"/>
      <c r="D135" s="194"/>
      <c r="E135" s="194"/>
      <c r="F135" s="194"/>
      <c r="G135" s="194"/>
      <c r="H135" s="171"/>
      <c r="I135" s="171"/>
      <c r="J135" s="171"/>
      <c r="K135" s="171"/>
      <c r="L135" s="171"/>
      <c r="M135" s="171"/>
      <c r="N135" s="171"/>
      <c r="O135" s="172" t="str">
        <f t="shared" si="20"/>
        <v/>
      </c>
      <c r="P135" s="206">
        <f t="shared" si="30"/>
        <v>0</v>
      </c>
      <c r="Q135" s="206">
        <f t="shared" si="31"/>
        <v>0</v>
      </c>
      <c r="R135" s="206">
        <f t="shared" si="32"/>
        <v>0</v>
      </c>
      <c r="S135" s="206">
        <f t="shared" si="33"/>
        <v>0</v>
      </c>
      <c r="T135" s="206">
        <f t="shared" si="34"/>
        <v>0</v>
      </c>
      <c r="U135" s="206">
        <f t="shared" si="35"/>
        <v>0</v>
      </c>
      <c r="V135" s="206">
        <f t="shared" si="36"/>
        <v>0</v>
      </c>
      <c r="W135" s="172" t="str">
        <f t="shared" si="37"/>
        <v>OK</v>
      </c>
      <c r="X135" s="193"/>
      <c r="Y135" s="192">
        <f t="shared" si="29"/>
        <v>1900</v>
      </c>
    </row>
    <row r="136" spans="1:25" s="22" customFormat="1" ht="83" customHeight="1" x14ac:dyDescent="0.35">
      <c r="A136" s="205"/>
      <c r="B136" s="171"/>
      <c r="C136" s="194"/>
      <c r="D136" s="194"/>
      <c r="E136" s="194"/>
      <c r="F136" s="194"/>
      <c r="G136" s="194"/>
      <c r="H136" s="171"/>
      <c r="I136" s="171"/>
      <c r="J136" s="171"/>
      <c r="K136" s="171"/>
      <c r="L136" s="171"/>
      <c r="M136" s="171"/>
      <c r="N136" s="171"/>
      <c r="O136" s="172" t="str">
        <f t="shared" si="20"/>
        <v/>
      </c>
      <c r="P136" s="206">
        <f t="shared" si="30"/>
        <v>0</v>
      </c>
      <c r="Q136" s="206">
        <f t="shared" si="31"/>
        <v>0</v>
      </c>
      <c r="R136" s="206">
        <f t="shared" si="32"/>
        <v>0</v>
      </c>
      <c r="S136" s="206">
        <f t="shared" si="33"/>
        <v>0</v>
      </c>
      <c r="T136" s="206">
        <f t="shared" si="34"/>
        <v>0</v>
      </c>
      <c r="U136" s="206">
        <f t="shared" si="35"/>
        <v>0</v>
      </c>
      <c r="V136" s="206">
        <f t="shared" si="36"/>
        <v>0</v>
      </c>
      <c r="W136" s="172" t="str">
        <f t="shared" si="37"/>
        <v>OK</v>
      </c>
      <c r="X136" s="193"/>
      <c r="Y136" s="192">
        <f t="shared" si="29"/>
        <v>1900</v>
      </c>
    </row>
    <row r="137" spans="1:25" s="22" customFormat="1" ht="83" customHeight="1" x14ac:dyDescent="0.35">
      <c r="A137" s="205"/>
      <c r="B137" s="171"/>
      <c r="C137" s="194"/>
      <c r="D137" s="194"/>
      <c r="E137" s="194"/>
      <c r="F137" s="194"/>
      <c r="G137" s="194"/>
      <c r="H137" s="171"/>
      <c r="I137" s="171"/>
      <c r="J137" s="171"/>
      <c r="K137" s="171"/>
      <c r="L137" s="171"/>
      <c r="M137" s="171"/>
      <c r="N137" s="171"/>
      <c r="O137" s="172" t="str">
        <f t="shared" si="20"/>
        <v/>
      </c>
      <c r="P137" s="206">
        <f t="shared" si="30"/>
        <v>0</v>
      </c>
      <c r="Q137" s="206">
        <f t="shared" si="31"/>
        <v>0</v>
      </c>
      <c r="R137" s="206">
        <f t="shared" si="32"/>
        <v>0</v>
      </c>
      <c r="S137" s="206">
        <f t="shared" si="33"/>
        <v>0</v>
      </c>
      <c r="T137" s="206">
        <f t="shared" si="34"/>
        <v>0</v>
      </c>
      <c r="U137" s="206">
        <f t="shared" si="35"/>
        <v>0</v>
      </c>
      <c r="V137" s="206">
        <f t="shared" si="36"/>
        <v>0</v>
      </c>
      <c r="W137" s="172" t="str">
        <f t="shared" si="37"/>
        <v>OK</v>
      </c>
      <c r="X137" s="193"/>
      <c r="Y137" s="192">
        <f t="shared" si="29"/>
        <v>1900</v>
      </c>
    </row>
    <row r="138" spans="1:25" s="22" customFormat="1" ht="83" customHeight="1" x14ac:dyDescent="0.35">
      <c r="A138" s="205"/>
      <c r="B138" s="171"/>
      <c r="C138" s="194"/>
      <c r="D138" s="194"/>
      <c r="E138" s="194"/>
      <c r="F138" s="194"/>
      <c r="G138" s="194"/>
      <c r="H138" s="171"/>
      <c r="I138" s="171"/>
      <c r="J138" s="171"/>
      <c r="K138" s="171"/>
      <c r="L138" s="171"/>
      <c r="M138" s="171"/>
      <c r="N138" s="171"/>
      <c r="O138" s="172" t="str">
        <f t="shared" si="20"/>
        <v/>
      </c>
      <c r="P138" s="206">
        <f t="shared" si="30"/>
        <v>0</v>
      </c>
      <c r="Q138" s="206">
        <f t="shared" si="31"/>
        <v>0</v>
      </c>
      <c r="R138" s="206">
        <f t="shared" si="32"/>
        <v>0</v>
      </c>
      <c r="S138" s="206">
        <f t="shared" si="33"/>
        <v>0</v>
      </c>
      <c r="T138" s="206">
        <f t="shared" si="34"/>
        <v>0</v>
      </c>
      <c r="U138" s="206">
        <f t="shared" si="35"/>
        <v>0</v>
      </c>
      <c r="V138" s="206">
        <f t="shared" si="36"/>
        <v>0</v>
      </c>
      <c r="W138" s="172" t="str">
        <f t="shared" si="37"/>
        <v>OK</v>
      </c>
      <c r="X138" s="193"/>
      <c r="Y138" s="192">
        <f t="shared" si="29"/>
        <v>1900</v>
      </c>
    </row>
    <row r="139" spans="1:25" s="22" customFormat="1" ht="83" customHeight="1" x14ac:dyDescent="0.35">
      <c r="A139" s="205"/>
      <c r="B139" s="171"/>
      <c r="C139" s="194"/>
      <c r="D139" s="194"/>
      <c r="E139" s="194"/>
      <c r="F139" s="194"/>
      <c r="G139" s="194"/>
      <c r="H139" s="171"/>
      <c r="I139" s="171"/>
      <c r="J139" s="171"/>
      <c r="K139" s="171"/>
      <c r="L139" s="171"/>
      <c r="M139" s="171"/>
      <c r="N139" s="171"/>
      <c r="O139" s="172" t="str">
        <f t="shared" si="20"/>
        <v/>
      </c>
      <c r="P139" s="206">
        <f t="shared" si="30"/>
        <v>0</v>
      </c>
      <c r="Q139" s="206">
        <f t="shared" si="31"/>
        <v>0</v>
      </c>
      <c r="R139" s="206">
        <f t="shared" si="32"/>
        <v>0</v>
      </c>
      <c r="S139" s="206">
        <f t="shared" si="33"/>
        <v>0</v>
      </c>
      <c r="T139" s="206">
        <f t="shared" si="34"/>
        <v>0</v>
      </c>
      <c r="U139" s="206">
        <f t="shared" si="35"/>
        <v>0</v>
      </c>
      <c r="V139" s="206">
        <f t="shared" si="36"/>
        <v>0</v>
      </c>
      <c r="W139" s="172" t="str">
        <f t="shared" si="37"/>
        <v>OK</v>
      </c>
      <c r="X139" s="193"/>
      <c r="Y139" s="192">
        <f t="shared" si="29"/>
        <v>1900</v>
      </c>
    </row>
    <row r="140" spans="1:25" s="22" customFormat="1" ht="83" customHeight="1" x14ac:dyDescent="0.35">
      <c r="A140" s="205"/>
      <c r="B140" s="171"/>
      <c r="C140" s="194"/>
      <c r="D140" s="194"/>
      <c r="E140" s="194"/>
      <c r="F140" s="194"/>
      <c r="G140" s="194"/>
      <c r="H140" s="171"/>
      <c r="I140" s="171"/>
      <c r="J140" s="171"/>
      <c r="K140" s="171"/>
      <c r="L140" s="171"/>
      <c r="M140" s="171"/>
      <c r="N140" s="171"/>
      <c r="O140" s="172" t="str">
        <f t="shared" si="20"/>
        <v/>
      </c>
      <c r="P140" s="206">
        <f t="shared" si="30"/>
        <v>0</v>
      </c>
      <c r="Q140" s="206">
        <f t="shared" si="31"/>
        <v>0</v>
      </c>
      <c r="R140" s="206">
        <f t="shared" si="32"/>
        <v>0</v>
      </c>
      <c r="S140" s="206">
        <f t="shared" si="33"/>
        <v>0</v>
      </c>
      <c r="T140" s="206">
        <f t="shared" si="34"/>
        <v>0</v>
      </c>
      <c r="U140" s="206">
        <f t="shared" si="35"/>
        <v>0</v>
      </c>
      <c r="V140" s="206">
        <f t="shared" si="36"/>
        <v>0</v>
      </c>
      <c r="W140" s="172" t="str">
        <f t="shared" si="37"/>
        <v>OK</v>
      </c>
      <c r="X140" s="193"/>
      <c r="Y140" s="192">
        <f t="shared" si="29"/>
        <v>1900</v>
      </c>
    </row>
    <row r="141" spans="1:25" s="22" customFormat="1" ht="83" customHeight="1" x14ac:dyDescent="0.35">
      <c r="A141" s="205"/>
      <c r="B141" s="171"/>
      <c r="C141" s="194"/>
      <c r="D141" s="194"/>
      <c r="E141" s="194"/>
      <c r="F141" s="194"/>
      <c r="G141" s="194"/>
      <c r="H141" s="171"/>
      <c r="I141" s="171"/>
      <c r="J141" s="171"/>
      <c r="K141" s="171"/>
      <c r="L141" s="171"/>
      <c r="M141" s="171"/>
      <c r="N141" s="171"/>
      <c r="O141" s="172" t="str">
        <f t="shared" si="20"/>
        <v/>
      </c>
      <c r="P141" s="206">
        <f t="shared" si="30"/>
        <v>0</v>
      </c>
      <c r="Q141" s="206">
        <f t="shared" si="31"/>
        <v>0</v>
      </c>
      <c r="R141" s="206">
        <f t="shared" si="32"/>
        <v>0</v>
      </c>
      <c r="S141" s="206">
        <f t="shared" si="33"/>
        <v>0</v>
      </c>
      <c r="T141" s="206">
        <f t="shared" si="34"/>
        <v>0</v>
      </c>
      <c r="U141" s="206">
        <f t="shared" si="35"/>
        <v>0</v>
      </c>
      <c r="V141" s="206">
        <f t="shared" si="36"/>
        <v>0</v>
      </c>
      <c r="W141" s="172" t="str">
        <f t="shared" si="37"/>
        <v>OK</v>
      </c>
      <c r="X141" s="193"/>
      <c r="Y141" s="192">
        <f t="shared" si="29"/>
        <v>1900</v>
      </c>
    </row>
    <row r="142" spans="1:25" s="22" customFormat="1" ht="83" customHeight="1" x14ac:dyDescent="0.35">
      <c r="A142" s="205"/>
      <c r="B142" s="171"/>
      <c r="C142" s="194"/>
      <c r="D142" s="194"/>
      <c r="E142" s="194"/>
      <c r="F142" s="194"/>
      <c r="G142" s="194"/>
      <c r="H142" s="171"/>
      <c r="I142" s="171"/>
      <c r="J142" s="171"/>
      <c r="K142" s="171"/>
      <c r="L142" s="171"/>
      <c r="M142" s="171"/>
      <c r="N142" s="171"/>
      <c r="O142" s="172" t="str">
        <f t="shared" si="20"/>
        <v/>
      </c>
      <c r="P142" s="206">
        <f t="shared" si="30"/>
        <v>0</v>
      </c>
      <c r="Q142" s="206">
        <f t="shared" si="31"/>
        <v>0</v>
      </c>
      <c r="R142" s="206">
        <f t="shared" si="32"/>
        <v>0</v>
      </c>
      <c r="S142" s="206">
        <f t="shared" si="33"/>
        <v>0</v>
      </c>
      <c r="T142" s="206">
        <f t="shared" si="34"/>
        <v>0</v>
      </c>
      <c r="U142" s="206">
        <f t="shared" si="35"/>
        <v>0</v>
      </c>
      <c r="V142" s="206">
        <f t="shared" si="36"/>
        <v>0</v>
      </c>
      <c r="W142" s="172" t="str">
        <f t="shared" si="37"/>
        <v>OK</v>
      </c>
      <c r="X142" s="193"/>
      <c r="Y142" s="192">
        <f t="shared" si="29"/>
        <v>1900</v>
      </c>
    </row>
    <row r="143" spans="1:25" s="22" customFormat="1" ht="83" customHeight="1" x14ac:dyDescent="0.35">
      <c r="A143" s="205"/>
      <c r="B143" s="171"/>
      <c r="C143" s="194"/>
      <c r="D143" s="194"/>
      <c r="E143" s="194"/>
      <c r="F143" s="194"/>
      <c r="G143" s="194"/>
      <c r="H143" s="171"/>
      <c r="I143" s="171"/>
      <c r="J143" s="171"/>
      <c r="K143" s="171"/>
      <c r="L143" s="171"/>
      <c r="M143" s="171"/>
      <c r="N143" s="171"/>
      <c r="O143" s="172" t="str">
        <f t="shared" si="20"/>
        <v/>
      </c>
      <c r="P143" s="206">
        <f t="shared" si="30"/>
        <v>0</v>
      </c>
      <c r="Q143" s="206">
        <f t="shared" si="31"/>
        <v>0</v>
      </c>
      <c r="R143" s="206">
        <f t="shared" si="32"/>
        <v>0</v>
      </c>
      <c r="S143" s="206">
        <f t="shared" si="33"/>
        <v>0</v>
      </c>
      <c r="T143" s="206">
        <f t="shared" si="34"/>
        <v>0</v>
      </c>
      <c r="U143" s="206">
        <f t="shared" si="35"/>
        <v>0</v>
      </c>
      <c r="V143" s="206">
        <f t="shared" si="36"/>
        <v>0</v>
      </c>
      <c r="W143" s="172" t="str">
        <f t="shared" si="37"/>
        <v>OK</v>
      </c>
      <c r="X143" s="193"/>
      <c r="Y143" s="192">
        <f t="shared" si="29"/>
        <v>1900</v>
      </c>
    </row>
    <row r="144" spans="1:25" s="22" customFormat="1" ht="83" customHeight="1" x14ac:dyDescent="0.35">
      <c r="A144" s="205"/>
      <c r="B144" s="171"/>
      <c r="C144" s="194"/>
      <c r="D144" s="194"/>
      <c r="E144" s="194"/>
      <c r="F144" s="194"/>
      <c r="G144" s="194"/>
      <c r="H144" s="171"/>
      <c r="I144" s="171"/>
      <c r="J144" s="171"/>
      <c r="K144" s="171"/>
      <c r="L144" s="171"/>
      <c r="M144" s="171"/>
      <c r="N144" s="171"/>
      <c r="O144" s="172" t="str">
        <f t="shared" si="20"/>
        <v/>
      </c>
      <c r="P144" s="206">
        <f t="shared" si="30"/>
        <v>0</v>
      </c>
      <c r="Q144" s="206">
        <f t="shared" si="31"/>
        <v>0</v>
      </c>
      <c r="R144" s="206">
        <f t="shared" si="32"/>
        <v>0</v>
      </c>
      <c r="S144" s="206">
        <f t="shared" si="33"/>
        <v>0</v>
      </c>
      <c r="T144" s="206">
        <f t="shared" si="34"/>
        <v>0</v>
      </c>
      <c r="U144" s="206">
        <f t="shared" si="35"/>
        <v>0</v>
      </c>
      <c r="V144" s="206">
        <f t="shared" si="36"/>
        <v>0</v>
      </c>
      <c r="W144" s="172" t="str">
        <f t="shared" si="37"/>
        <v>OK</v>
      </c>
      <c r="X144" s="193"/>
      <c r="Y144" s="192">
        <f t="shared" si="29"/>
        <v>1900</v>
      </c>
    </row>
    <row r="145" spans="1:26" s="22" customFormat="1" ht="83" customHeight="1" x14ac:dyDescent="0.35">
      <c r="A145" s="205"/>
      <c r="B145" s="171"/>
      <c r="C145" s="194"/>
      <c r="D145" s="194"/>
      <c r="E145" s="194"/>
      <c r="F145" s="194"/>
      <c r="G145" s="194"/>
      <c r="H145" s="171"/>
      <c r="I145" s="171"/>
      <c r="J145" s="171"/>
      <c r="K145" s="171"/>
      <c r="L145" s="171"/>
      <c r="M145" s="171"/>
      <c r="N145" s="171"/>
      <c r="O145" s="172" t="str">
        <f t="shared" si="20"/>
        <v/>
      </c>
      <c r="P145" s="206">
        <f t="shared" si="30"/>
        <v>0</v>
      </c>
      <c r="Q145" s="206">
        <f t="shared" si="31"/>
        <v>0</v>
      </c>
      <c r="R145" s="206">
        <f t="shared" si="32"/>
        <v>0</v>
      </c>
      <c r="S145" s="206">
        <f t="shared" si="33"/>
        <v>0</v>
      </c>
      <c r="T145" s="206">
        <f t="shared" si="34"/>
        <v>0</v>
      </c>
      <c r="U145" s="206">
        <f t="shared" si="35"/>
        <v>0</v>
      </c>
      <c r="V145" s="206">
        <f t="shared" si="36"/>
        <v>0</v>
      </c>
      <c r="W145" s="172" t="str">
        <f t="shared" si="37"/>
        <v>OK</v>
      </c>
      <c r="X145" s="193"/>
      <c r="Y145" s="192">
        <f t="shared" si="29"/>
        <v>1900</v>
      </c>
    </row>
    <row r="146" spans="1:26" s="22" customFormat="1" ht="83" customHeight="1" x14ac:dyDescent="0.35">
      <c r="A146" s="205"/>
      <c r="B146" s="171"/>
      <c r="C146" s="194"/>
      <c r="D146" s="194"/>
      <c r="E146" s="194"/>
      <c r="F146" s="194"/>
      <c r="G146" s="194"/>
      <c r="H146" s="171"/>
      <c r="I146" s="171"/>
      <c r="J146" s="171"/>
      <c r="K146" s="171"/>
      <c r="L146" s="171"/>
      <c r="M146" s="171"/>
      <c r="N146" s="171"/>
      <c r="O146" s="172" t="str">
        <f t="shared" si="20"/>
        <v/>
      </c>
      <c r="P146" s="206">
        <f t="shared" si="30"/>
        <v>0</v>
      </c>
      <c r="Q146" s="206">
        <f t="shared" si="31"/>
        <v>0</v>
      </c>
      <c r="R146" s="206">
        <f t="shared" si="32"/>
        <v>0</v>
      </c>
      <c r="S146" s="206">
        <f t="shared" si="33"/>
        <v>0</v>
      </c>
      <c r="T146" s="206">
        <f t="shared" si="34"/>
        <v>0</v>
      </c>
      <c r="U146" s="206">
        <f t="shared" si="35"/>
        <v>0</v>
      </c>
      <c r="V146" s="206">
        <f t="shared" si="36"/>
        <v>0</v>
      </c>
      <c r="W146" s="172" t="str">
        <f t="shared" si="37"/>
        <v>OK</v>
      </c>
      <c r="X146" s="193"/>
      <c r="Y146" s="192">
        <f t="shared" si="29"/>
        <v>1900</v>
      </c>
    </row>
    <row r="147" spans="1:26" s="22" customFormat="1" ht="83" customHeight="1" x14ac:dyDescent="0.35">
      <c r="A147" s="205"/>
      <c r="B147" s="171"/>
      <c r="C147" s="194"/>
      <c r="D147" s="194"/>
      <c r="E147" s="194"/>
      <c r="F147" s="194"/>
      <c r="G147" s="194"/>
      <c r="H147" s="171"/>
      <c r="I147" s="171"/>
      <c r="J147" s="171"/>
      <c r="K147" s="171"/>
      <c r="L147" s="171"/>
      <c r="M147" s="171"/>
      <c r="N147" s="171"/>
      <c r="O147" s="172" t="str">
        <f t="shared" si="20"/>
        <v/>
      </c>
      <c r="P147" s="206">
        <f t="shared" si="30"/>
        <v>0</v>
      </c>
      <c r="Q147" s="206">
        <f t="shared" si="31"/>
        <v>0</v>
      </c>
      <c r="R147" s="206">
        <f t="shared" si="32"/>
        <v>0</v>
      </c>
      <c r="S147" s="206">
        <f t="shared" si="33"/>
        <v>0</v>
      </c>
      <c r="T147" s="206">
        <f t="shared" si="34"/>
        <v>0</v>
      </c>
      <c r="U147" s="206">
        <f t="shared" si="35"/>
        <v>0</v>
      </c>
      <c r="V147" s="206">
        <f t="shared" si="36"/>
        <v>0</v>
      </c>
      <c r="W147" s="172" t="str">
        <f t="shared" si="37"/>
        <v>OK</v>
      </c>
      <c r="X147" s="193"/>
      <c r="Y147" s="192">
        <f t="shared" si="29"/>
        <v>1900</v>
      </c>
    </row>
    <row r="148" spans="1:26" s="22" customFormat="1" ht="83" customHeight="1" x14ac:dyDescent="0.35">
      <c r="A148" s="205"/>
      <c r="B148" s="171"/>
      <c r="C148" s="194"/>
      <c r="D148" s="194"/>
      <c r="E148" s="194"/>
      <c r="F148" s="194"/>
      <c r="G148" s="194"/>
      <c r="H148" s="171"/>
      <c r="I148" s="171"/>
      <c r="J148" s="171"/>
      <c r="K148" s="171"/>
      <c r="L148" s="171"/>
      <c r="M148" s="171"/>
      <c r="N148" s="171"/>
      <c r="O148" s="172" t="str">
        <f t="shared" si="20"/>
        <v/>
      </c>
      <c r="P148" s="206">
        <f>($B148/60)*(H148/100)*60</f>
        <v>0</v>
      </c>
      <c r="Q148" s="206">
        <f t="shared" si="31"/>
        <v>0</v>
      </c>
      <c r="R148" s="206">
        <f t="shared" si="32"/>
        <v>0</v>
      </c>
      <c r="S148" s="206">
        <f t="shared" si="33"/>
        <v>0</v>
      </c>
      <c r="T148" s="206">
        <f t="shared" si="34"/>
        <v>0</v>
      </c>
      <c r="U148" s="206">
        <f t="shared" si="35"/>
        <v>0</v>
      </c>
      <c r="V148" s="206">
        <f t="shared" si="36"/>
        <v>0</v>
      </c>
      <c r="W148" s="172" t="str">
        <f t="shared" si="37"/>
        <v>OK</v>
      </c>
      <c r="X148" s="193"/>
      <c r="Y148" s="192">
        <f t="shared" si="29"/>
        <v>1900</v>
      </c>
    </row>
    <row r="149" spans="1:26" s="22" customFormat="1" ht="83" customHeight="1" x14ac:dyDescent="0.35">
      <c r="A149" s="205"/>
      <c r="B149" s="171"/>
      <c r="C149" s="194"/>
      <c r="D149" s="194"/>
      <c r="E149" s="194"/>
      <c r="F149" s="194"/>
      <c r="G149" s="194"/>
      <c r="H149" s="171"/>
      <c r="I149" s="171"/>
      <c r="J149" s="171"/>
      <c r="K149" s="171"/>
      <c r="L149" s="171"/>
      <c r="M149" s="171"/>
      <c r="N149" s="171"/>
      <c r="O149" s="172" t="str">
        <f t="shared" si="20"/>
        <v/>
      </c>
      <c r="P149" s="206">
        <f t="shared" si="30"/>
        <v>0</v>
      </c>
      <c r="Q149" s="206">
        <f t="shared" si="31"/>
        <v>0</v>
      </c>
      <c r="R149" s="206">
        <f t="shared" si="32"/>
        <v>0</v>
      </c>
      <c r="S149" s="206">
        <f t="shared" si="33"/>
        <v>0</v>
      </c>
      <c r="T149" s="206">
        <f t="shared" si="34"/>
        <v>0</v>
      </c>
      <c r="U149" s="206">
        <f t="shared" si="35"/>
        <v>0</v>
      </c>
      <c r="V149" s="206">
        <f t="shared" si="36"/>
        <v>0</v>
      </c>
      <c r="W149" s="172" t="str">
        <f t="shared" si="37"/>
        <v>OK</v>
      </c>
      <c r="X149" s="193"/>
      <c r="Y149" s="192">
        <f t="shared" si="29"/>
        <v>1900</v>
      </c>
    </row>
    <row r="150" spans="1:26" s="22" customFormat="1" ht="83" customHeight="1" x14ac:dyDescent="0.35">
      <c r="A150" s="205"/>
      <c r="B150" s="171"/>
      <c r="C150" s="194"/>
      <c r="D150" s="194"/>
      <c r="E150" s="194"/>
      <c r="F150" s="194"/>
      <c r="G150" s="194"/>
      <c r="H150" s="171"/>
      <c r="I150" s="171"/>
      <c r="J150" s="171"/>
      <c r="K150" s="171"/>
      <c r="L150" s="171"/>
      <c r="M150" s="171"/>
      <c r="N150" s="171"/>
      <c r="O150" s="172" t="str">
        <f t="shared" si="20"/>
        <v/>
      </c>
      <c r="P150" s="206">
        <f t="shared" si="30"/>
        <v>0</v>
      </c>
      <c r="Q150" s="206">
        <f t="shared" si="31"/>
        <v>0</v>
      </c>
      <c r="R150" s="206">
        <f t="shared" si="32"/>
        <v>0</v>
      </c>
      <c r="S150" s="206">
        <f t="shared" si="33"/>
        <v>0</v>
      </c>
      <c r="T150" s="206">
        <f t="shared" si="34"/>
        <v>0</v>
      </c>
      <c r="U150" s="206">
        <f t="shared" si="35"/>
        <v>0</v>
      </c>
      <c r="V150" s="206">
        <f t="shared" si="36"/>
        <v>0</v>
      </c>
      <c r="W150" s="172" t="str">
        <f t="shared" si="37"/>
        <v>OK</v>
      </c>
      <c r="X150" s="193"/>
      <c r="Y150" s="192">
        <f t="shared" si="29"/>
        <v>1900</v>
      </c>
    </row>
    <row r="151" spans="1:26" s="22" customFormat="1" ht="83" customHeight="1" x14ac:dyDescent="0.35">
      <c r="A151" s="205"/>
      <c r="B151" s="171"/>
      <c r="C151" s="194"/>
      <c r="D151" s="194"/>
      <c r="E151" s="194"/>
      <c r="F151" s="194"/>
      <c r="G151" s="194"/>
      <c r="H151" s="171"/>
      <c r="I151" s="171"/>
      <c r="J151" s="171"/>
      <c r="K151" s="171"/>
      <c r="L151" s="171"/>
      <c r="M151" s="171"/>
      <c r="N151" s="171"/>
      <c r="O151" s="172" t="str">
        <f t="shared" si="20"/>
        <v/>
      </c>
      <c r="P151" s="206">
        <f t="shared" si="30"/>
        <v>0</v>
      </c>
      <c r="Q151" s="206">
        <f t="shared" si="31"/>
        <v>0</v>
      </c>
      <c r="R151" s="206">
        <f t="shared" si="32"/>
        <v>0</v>
      </c>
      <c r="S151" s="206">
        <f t="shared" si="33"/>
        <v>0</v>
      </c>
      <c r="T151" s="206">
        <f t="shared" si="34"/>
        <v>0</v>
      </c>
      <c r="U151" s="206">
        <f t="shared" si="35"/>
        <v>0</v>
      </c>
      <c r="V151" s="206">
        <f t="shared" si="36"/>
        <v>0</v>
      </c>
      <c r="W151" s="172" t="str">
        <f t="shared" si="37"/>
        <v>OK</v>
      </c>
      <c r="X151" s="193"/>
      <c r="Y151" s="192">
        <f t="shared" si="29"/>
        <v>1900</v>
      </c>
    </row>
    <row r="152" spans="1:26" s="22" customFormat="1" ht="83" customHeight="1" x14ac:dyDescent="0.35">
      <c r="A152" s="205"/>
      <c r="B152" s="171"/>
      <c r="C152" s="194"/>
      <c r="D152" s="194"/>
      <c r="E152" s="194"/>
      <c r="F152" s="194"/>
      <c r="G152" s="194"/>
      <c r="H152" s="171"/>
      <c r="I152" s="171"/>
      <c r="J152" s="171"/>
      <c r="K152" s="171"/>
      <c r="L152" s="171"/>
      <c r="M152" s="171"/>
      <c r="N152" s="171"/>
      <c r="O152" s="172" t="str">
        <f t="shared" si="20"/>
        <v/>
      </c>
      <c r="P152" s="206">
        <f t="shared" si="30"/>
        <v>0</v>
      </c>
      <c r="Q152" s="206">
        <f t="shared" si="31"/>
        <v>0</v>
      </c>
      <c r="R152" s="206">
        <f t="shared" si="32"/>
        <v>0</v>
      </c>
      <c r="S152" s="206">
        <f t="shared" si="33"/>
        <v>0</v>
      </c>
      <c r="T152" s="206">
        <f t="shared" si="34"/>
        <v>0</v>
      </c>
      <c r="U152" s="206">
        <f t="shared" si="35"/>
        <v>0</v>
      </c>
      <c r="V152" s="206">
        <f t="shared" si="36"/>
        <v>0</v>
      </c>
      <c r="W152" s="172" t="str">
        <f t="shared" si="37"/>
        <v>OK</v>
      </c>
      <c r="X152" s="193"/>
      <c r="Y152" s="192">
        <f t="shared" si="29"/>
        <v>1900</v>
      </c>
    </row>
    <row r="153" spans="1:26" s="22" customFormat="1" ht="14.25" customHeight="1" x14ac:dyDescent="0.35">
      <c r="A153" s="194"/>
      <c r="B153" s="194"/>
      <c r="C153" s="194"/>
      <c r="D153" s="194"/>
      <c r="E153" s="194"/>
      <c r="F153" s="194"/>
      <c r="G153" s="194"/>
      <c r="H153" s="194"/>
      <c r="I153" s="195"/>
      <c r="J153" s="195"/>
      <c r="K153" s="195"/>
      <c r="L153" s="195"/>
      <c r="M153" s="195"/>
      <c r="N153" s="171"/>
      <c r="O153" s="171"/>
      <c r="P153" s="172"/>
      <c r="Q153" s="172"/>
      <c r="R153" s="192"/>
      <c r="S153" s="192"/>
      <c r="T153" s="192"/>
      <c r="U153" s="192"/>
      <c r="V153" s="192"/>
      <c r="W153" s="192"/>
      <c r="X153" s="194"/>
      <c r="Y153" s="192">
        <f t="shared" si="29"/>
        <v>1900</v>
      </c>
      <c r="Z153" s="194"/>
    </row>
    <row r="154" spans="1:26" s="22" customFormat="1" ht="14.25" customHeight="1" x14ac:dyDescent="0.35">
      <c r="A154" s="194"/>
      <c r="B154" s="194"/>
      <c r="C154" s="194"/>
      <c r="D154" s="194"/>
      <c r="E154" s="194"/>
      <c r="F154" s="194"/>
      <c r="G154" s="194"/>
      <c r="H154" s="194"/>
      <c r="I154" s="194"/>
      <c r="J154" s="194"/>
      <c r="K154" s="194"/>
      <c r="L154" s="194"/>
      <c r="M154" s="171"/>
      <c r="N154" s="171"/>
      <c r="O154" s="171"/>
      <c r="P154" s="171"/>
      <c r="Q154" s="171"/>
      <c r="R154" s="194"/>
      <c r="S154" s="194"/>
      <c r="T154" s="194"/>
      <c r="U154" s="194"/>
      <c r="V154" s="194"/>
      <c r="W154" s="194"/>
      <c r="X154" s="194"/>
      <c r="Y154" s="194"/>
      <c r="Z154" s="194"/>
    </row>
    <row r="155" spans="1:26" s="22" customFormat="1" ht="14.25" customHeight="1" x14ac:dyDescent="0.35">
      <c r="A155" s="194"/>
      <c r="B155" s="194"/>
      <c r="C155" s="194"/>
      <c r="D155" s="194"/>
      <c r="E155" s="194"/>
      <c r="F155" s="194"/>
      <c r="G155" s="194"/>
      <c r="H155" s="194"/>
      <c r="I155" s="194"/>
      <c r="J155" s="194"/>
      <c r="K155" s="194"/>
      <c r="L155" s="194"/>
      <c r="M155" s="171"/>
      <c r="N155" s="171"/>
      <c r="O155" s="171"/>
      <c r="P155" s="171"/>
      <c r="Q155" s="171"/>
      <c r="R155" s="194"/>
      <c r="S155" s="194"/>
      <c r="T155" s="194"/>
      <c r="U155" s="194"/>
      <c r="V155" s="194"/>
      <c r="W155" s="194"/>
      <c r="X155" s="194"/>
      <c r="Y155" s="194"/>
      <c r="Z155" s="194"/>
    </row>
    <row r="156" spans="1:26" s="22" customFormat="1" ht="14.25" customHeight="1" x14ac:dyDescent="0.35">
      <c r="A156" s="194"/>
      <c r="B156" s="194"/>
      <c r="C156" s="194"/>
      <c r="D156" s="194"/>
      <c r="E156" s="194"/>
      <c r="F156" s="194"/>
      <c r="G156" s="194"/>
      <c r="H156" s="194"/>
      <c r="I156" s="194"/>
      <c r="J156" s="194"/>
      <c r="K156" s="194"/>
      <c r="L156" s="194"/>
      <c r="M156" s="171"/>
      <c r="N156" s="171"/>
      <c r="O156" s="171"/>
      <c r="P156" s="171"/>
      <c r="Q156" s="171"/>
      <c r="R156" s="194"/>
      <c r="S156" s="194"/>
      <c r="T156" s="194"/>
      <c r="U156" s="194"/>
      <c r="V156" s="194"/>
      <c r="W156" s="194"/>
      <c r="X156" s="194"/>
      <c r="Y156" s="194"/>
      <c r="Z156" s="194"/>
    </row>
    <row r="157" spans="1:26" s="22" customFormat="1" ht="14.25" customHeight="1" x14ac:dyDescent="0.35">
      <c r="A157" s="194"/>
      <c r="B157" s="194"/>
      <c r="C157" s="194"/>
      <c r="D157" s="194"/>
      <c r="E157" s="194"/>
      <c r="F157" s="194"/>
      <c r="G157" s="194"/>
      <c r="H157" s="194"/>
      <c r="I157" s="194"/>
      <c r="J157" s="194"/>
      <c r="K157" s="194"/>
      <c r="L157" s="194"/>
      <c r="M157" s="171"/>
      <c r="N157" s="171"/>
      <c r="O157" s="171"/>
      <c r="P157" s="171"/>
      <c r="Q157" s="171"/>
      <c r="R157" s="194"/>
      <c r="S157" s="194"/>
      <c r="T157" s="194"/>
      <c r="U157" s="194"/>
      <c r="V157" s="194"/>
      <c r="W157" s="194"/>
      <c r="X157" s="194"/>
      <c r="Y157" s="194"/>
      <c r="Z157" s="194"/>
    </row>
    <row r="158" spans="1:26" s="22" customFormat="1" ht="14.25" customHeight="1" x14ac:dyDescent="0.35">
      <c r="A158" s="194"/>
      <c r="B158" s="194"/>
      <c r="C158" s="194"/>
      <c r="D158" s="194"/>
      <c r="E158" s="194"/>
      <c r="F158" s="194"/>
      <c r="G158" s="194"/>
      <c r="H158" s="194"/>
      <c r="I158" s="194"/>
      <c r="J158" s="194"/>
      <c r="K158" s="194"/>
      <c r="L158" s="194"/>
      <c r="M158" s="171"/>
      <c r="N158" s="171"/>
      <c r="O158" s="171"/>
      <c r="P158" s="171"/>
      <c r="Q158" s="171"/>
      <c r="R158" s="194"/>
      <c r="S158" s="194"/>
      <c r="T158" s="194"/>
      <c r="U158" s="194"/>
      <c r="V158" s="194"/>
      <c r="W158" s="194"/>
      <c r="X158" s="194"/>
      <c r="Y158" s="194"/>
      <c r="Z158" s="194"/>
    </row>
    <row r="159" spans="1:26" s="22" customFormat="1" ht="14.25" customHeight="1" x14ac:dyDescent="0.35">
      <c r="A159" s="194"/>
      <c r="B159" s="194"/>
      <c r="C159" s="194"/>
      <c r="D159" s="194"/>
      <c r="E159" s="194"/>
      <c r="F159" s="194"/>
      <c r="G159" s="194"/>
      <c r="H159" s="194"/>
      <c r="I159" s="194"/>
      <c r="J159" s="194"/>
      <c r="K159" s="194"/>
      <c r="L159" s="194"/>
      <c r="M159" s="171"/>
      <c r="N159" s="171"/>
      <c r="O159" s="171"/>
      <c r="P159" s="171"/>
      <c r="Q159" s="171"/>
      <c r="R159" s="194"/>
      <c r="S159" s="194"/>
      <c r="T159" s="194"/>
      <c r="U159" s="194"/>
      <c r="V159" s="194"/>
      <c r="W159" s="194"/>
      <c r="X159" s="194"/>
      <c r="Y159" s="194"/>
      <c r="Z159" s="194"/>
    </row>
    <row r="160" spans="1:26" s="22" customFormat="1" ht="14.25" customHeight="1" x14ac:dyDescent="0.35">
      <c r="A160" s="194"/>
      <c r="B160" s="194"/>
      <c r="C160" s="194"/>
      <c r="D160" s="194"/>
      <c r="E160" s="194"/>
      <c r="F160" s="194"/>
      <c r="G160" s="194"/>
      <c r="H160" s="194"/>
      <c r="I160" s="194"/>
      <c r="J160" s="194"/>
      <c r="K160" s="194"/>
      <c r="L160" s="194"/>
      <c r="M160" s="171"/>
      <c r="N160" s="171"/>
      <c r="O160" s="171"/>
      <c r="P160" s="171"/>
      <c r="Q160" s="171"/>
      <c r="R160" s="194"/>
      <c r="S160" s="194"/>
      <c r="T160" s="194"/>
      <c r="U160" s="194"/>
      <c r="V160" s="194"/>
      <c r="W160" s="194"/>
      <c r="X160" s="194"/>
      <c r="Y160" s="194"/>
      <c r="Z160" s="194"/>
    </row>
    <row r="161" spans="1:26" s="22" customFormat="1" ht="14.25" customHeight="1" x14ac:dyDescent="0.35">
      <c r="A161" s="194"/>
      <c r="B161" s="194"/>
      <c r="C161" s="194"/>
      <c r="D161" s="194"/>
      <c r="E161" s="194"/>
      <c r="F161" s="194"/>
      <c r="G161" s="194"/>
      <c r="H161" s="194"/>
      <c r="I161" s="194"/>
      <c r="J161" s="194"/>
      <c r="K161" s="194"/>
      <c r="L161" s="194"/>
      <c r="M161" s="171"/>
      <c r="N161" s="171"/>
      <c r="O161" s="171"/>
      <c r="P161" s="171"/>
      <c r="Q161" s="171"/>
      <c r="R161" s="194"/>
      <c r="S161" s="194"/>
      <c r="T161" s="194"/>
      <c r="U161" s="194"/>
      <c r="V161" s="194"/>
      <c r="W161" s="194"/>
      <c r="X161" s="194"/>
      <c r="Y161" s="194"/>
      <c r="Z161" s="194"/>
    </row>
    <row r="162" spans="1:26" s="22" customFormat="1" ht="14.25" customHeight="1" x14ac:dyDescent="0.35">
      <c r="A162" s="194"/>
      <c r="B162" s="194"/>
      <c r="C162" s="194"/>
      <c r="D162" s="194"/>
      <c r="E162" s="194"/>
      <c r="F162" s="194"/>
      <c r="G162" s="194"/>
      <c r="H162" s="194"/>
      <c r="I162" s="194"/>
      <c r="J162" s="171"/>
      <c r="K162" s="171"/>
      <c r="L162" s="171"/>
      <c r="M162" s="171"/>
      <c r="N162" s="171"/>
      <c r="O162" s="171"/>
      <c r="P162" s="171"/>
      <c r="Q162" s="171"/>
      <c r="R162" s="194"/>
      <c r="S162" s="194"/>
      <c r="T162" s="194"/>
      <c r="U162" s="194"/>
      <c r="V162" s="194"/>
      <c r="W162" s="194"/>
      <c r="X162" s="194"/>
      <c r="Y162" s="194"/>
      <c r="Z162" s="194"/>
    </row>
    <row r="163" spans="1:26" s="22" customFormat="1" ht="14.25" customHeight="1" x14ac:dyDescent="0.35">
      <c r="J163" s="171"/>
      <c r="K163" s="171"/>
      <c r="L163" s="171"/>
      <c r="M163" s="171"/>
      <c r="N163" s="171"/>
      <c r="O163" s="171"/>
      <c r="P163" s="171"/>
      <c r="Q163" s="171"/>
    </row>
    <row r="164" spans="1:26" s="22" customFormat="1" ht="14.25" customHeight="1" x14ac:dyDescent="0.35">
      <c r="J164" s="171"/>
      <c r="K164" s="171"/>
      <c r="L164" s="171"/>
      <c r="M164" s="171"/>
      <c r="N164" s="171"/>
      <c r="O164" s="171"/>
      <c r="P164" s="171"/>
      <c r="Q164" s="171"/>
    </row>
    <row r="165" spans="1:26" s="22" customFormat="1" ht="14.25" customHeight="1" x14ac:dyDescent="0.35">
      <c r="J165" s="171"/>
      <c r="K165" s="171"/>
      <c r="L165" s="171"/>
      <c r="M165" s="171"/>
      <c r="N165" s="171"/>
      <c r="O165" s="171"/>
      <c r="P165" s="171"/>
      <c r="Q165" s="171"/>
    </row>
    <row r="166" spans="1:26" s="22" customFormat="1" ht="14.25" customHeight="1" x14ac:dyDescent="0.35">
      <c r="J166" s="171"/>
      <c r="K166" s="171"/>
      <c r="L166" s="171"/>
      <c r="M166" s="171"/>
      <c r="N166" s="171"/>
      <c r="O166" s="171"/>
      <c r="P166" s="171"/>
      <c r="Q166" s="171"/>
    </row>
    <row r="167" spans="1:26" s="22" customFormat="1" ht="14.25" customHeight="1" x14ac:dyDescent="0.35">
      <c r="J167" s="171"/>
      <c r="K167" s="171"/>
      <c r="L167" s="171"/>
      <c r="M167" s="171"/>
      <c r="N167" s="171"/>
      <c r="O167" s="171"/>
      <c r="P167" s="171"/>
      <c r="Q167" s="171"/>
    </row>
    <row r="168" spans="1:26" s="22" customFormat="1" ht="14.25" customHeight="1" x14ac:dyDescent="0.35">
      <c r="J168" s="171"/>
      <c r="K168" s="171"/>
      <c r="L168" s="171"/>
      <c r="M168" s="171"/>
      <c r="N168" s="171"/>
      <c r="O168" s="171"/>
      <c r="P168" s="171"/>
      <c r="Q168" s="171"/>
    </row>
    <row r="169" spans="1:26" s="22" customFormat="1" ht="14.25" customHeight="1" x14ac:dyDescent="0.35">
      <c r="J169" s="171"/>
      <c r="K169" s="171"/>
      <c r="L169" s="171"/>
      <c r="M169" s="171"/>
      <c r="N169" s="171"/>
      <c r="O169" s="171"/>
      <c r="P169" s="171"/>
      <c r="Q169" s="171"/>
    </row>
    <row r="170" spans="1:26" s="22" customFormat="1" ht="14.25" customHeight="1" x14ac:dyDescent="0.35">
      <c r="J170" s="171"/>
      <c r="K170" s="171"/>
      <c r="L170" s="171"/>
      <c r="M170" s="171"/>
      <c r="N170" s="171"/>
      <c r="O170" s="171"/>
      <c r="P170" s="171"/>
      <c r="Q170" s="171"/>
    </row>
    <row r="171" spans="1:26" s="22" customFormat="1" ht="14.25" customHeight="1" x14ac:dyDescent="0.35">
      <c r="J171" s="171"/>
      <c r="K171" s="171"/>
      <c r="L171" s="171"/>
      <c r="M171" s="171"/>
      <c r="N171" s="171"/>
      <c r="O171" s="171"/>
      <c r="P171" s="171"/>
      <c r="Q171" s="171"/>
    </row>
    <row r="172" spans="1:26" s="22" customFormat="1" ht="14.25" customHeight="1" x14ac:dyDescent="0.35">
      <c r="J172" s="171"/>
      <c r="K172" s="171"/>
      <c r="L172" s="171"/>
      <c r="M172" s="171"/>
      <c r="N172" s="171"/>
      <c r="O172" s="171"/>
      <c r="P172" s="171"/>
      <c r="Q172" s="171"/>
    </row>
    <row r="173" spans="1:26" s="22" customFormat="1" ht="14.25" customHeight="1" x14ac:dyDescent="0.35">
      <c r="J173" s="171"/>
      <c r="K173" s="171"/>
      <c r="L173" s="171"/>
      <c r="M173" s="171"/>
      <c r="N173" s="171"/>
      <c r="O173" s="171"/>
      <c r="P173" s="171"/>
      <c r="Q173" s="171"/>
    </row>
    <row r="174" spans="1:26" s="22" customFormat="1" ht="14.25" customHeight="1" x14ac:dyDescent="0.35">
      <c r="J174" s="171"/>
      <c r="K174" s="171"/>
      <c r="L174" s="171"/>
      <c r="M174" s="171"/>
      <c r="N174" s="171"/>
      <c r="O174" s="171"/>
      <c r="P174" s="171"/>
      <c r="Q174" s="171"/>
    </row>
    <row r="175" spans="1:26" s="22" customFormat="1" ht="14.25" customHeight="1" x14ac:dyDescent="0.35">
      <c r="J175" s="171"/>
      <c r="K175" s="171"/>
      <c r="L175" s="171"/>
      <c r="M175" s="171"/>
      <c r="N175" s="171"/>
      <c r="O175" s="171"/>
      <c r="P175" s="171"/>
      <c r="Q175" s="171"/>
    </row>
    <row r="176" spans="1:26" s="22" customFormat="1" ht="14.25" customHeight="1" x14ac:dyDescent="0.35">
      <c r="J176" s="171"/>
      <c r="K176" s="171"/>
      <c r="L176" s="171"/>
      <c r="M176" s="171"/>
      <c r="N176" s="171"/>
      <c r="O176" s="171"/>
      <c r="P176" s="171"/>
      <c r="Q176" s="171"/>
    </row>
    <row r="177" spans="10:17" s="22" customFormat="1" ht="14.25" customHeight="1" x14ac:dyDescent="0.35">
      <c r="J177" s="171"/>
      <c r="K177" s="171"/>
      <c r="L177" s="171"/>
      <c r="M177" s="171"/>
      <c r="N177" s="171"/>
      <c r="O177" s="171"/>
      <c r="P177" s="171"/>
      <c r="Q177" s="171"/>
    </row>
    <row r="178" spans="10:17" s="22" customFormat="1" ht="14.25" customHeight="1" x14ac:dyDescent="0.35">
      <c r="J178" s="171"/>
      <c r="K178" s="171"/>
      <c r="L178" s="171"/>
      <c r="M178" s="171"/>
      <c r="N178" s="171"/>
      <c r="O178" s="171"/>
      <c r="P178" s="171"/>
      <c r="Q178" s="171"/>
    </row>
    <row r="179" spans="10:17" s="22" customFormat="1" ht="14.25" customHeight="1" x14ac:dyDescent="0.35">
      <c r="J179" s="171"/>
      <c r="K179" s="171"/>
      <c r="L179" s="171"/>
      <c r="M179" s="171"/>
      <c r="N179" s="171"/>
      <c r="O179" s="171"/>
      <c r="P179" s="171"/>
      <c r="Q179" s="171"/>
    </row>
    <row r="180" spans="10:17" s="22" customFormat="1" ht="14.25" customHeight="1" x14ac:dyDescent="0.35">
      <c r="J180" s="171"/>
      <c r="K180" s="171"/>
      <c r="L180" s="171"/>
      <c r="M180" s="171"/>
      <c r="N180" s="171"/>
      <c r="O180" s="171"/>
      <c r="P180" s="171"/>
      <c r="Q180" s="171"/>
    </row>
    <row r="181" spans="10:17" s="22" customFormat="1" ht="14.25" customHeight="1" x14ac:dyDescent="0.35">
      <c r="J181" s="171"/>
      <c r="K181" s="171"/>
      <c r="L181" s="171"/>
      <c r="M181" s="171"/>
      <c r="N181" s="171"/>
      <c r="O181" s="171"/>
      <c r="P181" s="171"/>
      <c r="Q181" s="171"/>
    </row>
    <row r="182" spans="10:17" s="22" customFormat="1" ht="14.25" customHeight="1" x14ac:dyDescent="0.35">
      <c r="J182" s="171"/>
      <c r="K182" s="171"/>
      <c r="L182" s="171"/>
      <c r="M182" s="171"/>
      <c r="N182" s="171"/>
      <c r="O182" s="171"/>
      <c r="P182" s="171"/>
      <c r="Q182" s="171"/>
    </row>
    <row r="183" spans="10:17" s="22" customFormat="1" ht="14.25" customHeight="1" x14ac:dyDescent="0.35">
      <c r="J183" s="171"/>
      <c r="K183" s="171"/>
      <c r="L183" s="171"/>
      <c r="M183" s="171"/>
      <c r="N183" s="171"/>
      <c r="O183" s="171"/>
      <c r="P183" s="171"/>
      <c r="Q183" s="171"/>
    </row>
    <row r="184" spans="10:17" s="22" customFormat="1" ht="14.25" customHeight="1" x14ac:dyDescent="0.35">
      <c r="J184" s="171"/>
      <c r="K184" s="171"/>
      <c r="L184" s="171"/>
      <c r="M184" s="171"/>
      <c r="N184" s="171"/>
      <c r="O184" s="171"/>
      <c r="P184" s="171"/>
      <c r="Q184" s="171"/>
    </row>
    <row r="185" spans="10:17" s="22" customFormat="1" ht="14.25" customHeight="1" x14ac:dyDescent="0.35">
      <c r="J185" s="171"/>
      <c r="K185" s="171"/>
      <c r="L185" s="171"/>
      <c r="M185" s="171"/>
      <c r="N185" s="171"/>
      <c r="O185" s="171"/>
      <c r="P185" s="171"/>
      <c r="Q185" s="171"/>
    </row>
    <row r="186" spans="10:17" s="22" customFormat="1" ht="14.25" customHeight="1" x14ac:dyDescent="0.35">
      <c r="J186" s="171"/>
      <c r="K186" s="171"/>
      <c r="L186" s="171"/>
      <c r="M186" s="171"/>
      <c r="N186" s="171"/>
      <c r="O186" s="171"/>
      <c r="P186" s="171"/>
      <c r="Q186" s="171"/>
    </row>
    <row r="187" spans="10:17" s="22" customFormat="1" ht="14.25" customHeight="1" x14ac:dyDescent="0.35">
      <c r="J187" s="171"/>
      <c r="K187" s="171"/>
      <c r="L187" s="171"/>
      <c r="M187" s="171"/>
      <c r="N187" s="171"/>
      <c r="O187" s="171"/>
      <c r="P187" s="171"/>
      <c r="Q187" s="171"/>
    </row>
    <row r="188" spans="10:17" s="22" customFormat="1" ht="14.25" customHeight="1" x14ac:dyDescent="0.35">
      <c r="J188" s="171"/>
      <c r="K188" s="171"/>
      <c r="L188" s="171"/>
      <c r="M188" s="171"/>
      <c r="N188" s="171"/>
      <c r="O188" s="171"/>
      <c r="P188" s="171"/>
      <c r="Q188" s="171"/>
    </row>
    <row r="189" spans="10:17" s="22" customFormat="1" ht="14.25" customHeight="1" x14ac:dyDescent="0.35">
      <c r="J189" s="171"/>
      <c r="K189" s="171"/>
      <c r="L189" s="171"/>
      <c r="M189" s="171"/>
      <c r="N189" s="171"/>
      <c r="O189" s="171"/>
      <c r="P189" s="171"/>
      <c r="Q189" s="171"/>
    </row>
    <row r="190" spans="10:17" s="22" customFormat="1" ht="14.25" customHeight="1" x14ac:dyDescent="0.35">
      <c r="J190" s="171"/>
      <c r="K190" s="171"/>
      <c r="L190" s="171"/>
      <c r="M190" s="171"/>
      <c r="N190" s="171"/>
      <c r="O190" s="171"/>
      <c r="P190" s="171"/>
      <c r="Q190" s="171"/>
    </row>
    <row r="191" spans="10:17" s="22" customFormat="1" ht="14.25" customHeight="1" x14ac:dyDescent="0.35">
      <c r="J191" s="171"/>
      <c r="K191" s="171"/>
      <c r="L191" s="171"/>
      <c r="M191" s="171"/>
      <c r="N191" s="171"/>
      <c r="O191" s="171"/>
      <c r="P191" s="171"/>
      <c r="Q191" s="171"/>
    </row>
    <row r="192" spans="10:17" s="22" customFormat="1" ht="14.25" customHeight="1" x14ac:dyDescent="0.35">
      <c r="J192" s="171"/>
      <c r="K192" s="171"/>
      <c r="L192" s="171"/>
      <c r="M192" s="171"/>
      <c r="N192" s="171"/>
      <c r="O192" s="171"/>
      <c r="P192" s="171"/>
      <c r="Q192" s="171"/>
    </row>
    <row r="193" spans="10:17" s="22" customFormat="1" ht="14.25" customHeight="1" x14ac:dyDescent="0.35">
      <c r="J193" s="171"/>
      <c r="K193" s="171"/>
      <c r="L193" s="171"/>
      <c r="M193" s="171"/>
      <c r="N193" s="171"/>
      <c r="O193" s="171"/>
      <c r="P193" s="171"/>
      <c r="Q193" s="171"/>
    </row>
    <row r="194" spans="10:17" s="22" customFormat="1" ht="14.25" customHeight="1" x14ac:dyDescent="0.35">
      <c r="J194" s="171"/>
      <c r="K194" s="171"/>
      <c r="L194" s="171"/>
      <c r="M194" s="171"/>
      <c r="N194" s="171"/>
      <c r="O194" s="171"/>
      <c r="P194" s="171"/>
      <c r="Q194" s="171"/>
    </row>
    <row r="195" spans="10:17" s="22" customFormat="1" ht="14.25" customHeight="1" x14ac:dyDescent="0.35">
      <c r="J195" s="171"/>
      <c r="K195" s="171"/>
      <c r="L195" s="171"/>
      <c r="M195" s="171"/>
      <c r="N195" s="171"/>
      <c r="O195" s="171"/>
      <c r="P195" s="171"/>
      <c r="Q195" s="171"/>
    </row>
    <row r="196" spans="10:17" s="22" customFormat="1" ht="14.25" customHeight="1" x14ac:dyDescent="0.35">
      <c r="J196" s="171"/>
      <c r="K196" s="171"/>
      <c r="L196" s="171"/>
      <c r="M196" s="171"/>
      <c r="N196" s="171"/>
      <c r="O196" s="171"/>
      <c r="P196" s="171"/>
      <c r="Q196" s="171"/>
    </row>
    <row r="197" spans="10:17" s="22" customFormat="1" ht="14.25" customHeight="1" x14ac:dyDescent="0.35">
      <c r="J197" s="171"/>
      <c r="K197" s="171"/>
      <c r="L197" s="171"/>
      <c r="M197" s="171"/>
      <c r="N197" s="171"/>
      <c r="O197" s="171"/>
      <c r="P197" s="171"/>
      <c r="Q197" s="171"/>
    </row>
    <row r="198" spans="10:17" s="22" customFormat="1" ht="14.25" customHeight="1" x14ac:dyDescent="0.35">
      <c r="J198" s="171"/>
      <c r="K198" s="171"/>
      <c r="L198" s="171"/>
      <c r="M198" s="171"/>
      <c r="N198" s="171"/>
      <c r="O198" s="171"/>
      <c r="P198" s="171"/>
      <c r="Q198" s="171"/>
    </row>
    <row r="199" spans="10:17" s="22" customFormat="1" ht="14.25" customHeight="1" x14ac:dyDescent="0.35">
      <c r="J199" s="171"/>
      <c r="K199" s="171"/>
      <c r="L199" s="171"/>
      <c r="M199" s="171"/>
      <c r="N199" s="171"/>
      <c r="O199" s="171"/>
      <c r="P199" s="171"/>
      <c r="Q199" s="171"/>
    </row>
    <row r="200" spans="10:17" s="22" customFormat="1" ht="14.25" customHeight="1" x14ac:dyDescent="0.35">
      <c r="J200" s="171"/>
      <c r="K200" s="171"/>
      <c r="L200" s="171"/>
      <c r="M200" s="171"/>
      <c r="N200" s="171"/>
      <c r="O200" s="171"/>
      <c r="P200" s="171"/>
      <c r="Q200" s="171"/>
    </row>
    <row r="201" spans="10:17" s="22" customFormat="1" ht="14.25" customHeight="1" x14ac:dyDescent="0.35">
      <c r="J201" s="171"/>
      <c r="K201" s="171"/>
      <c r="L201" s="171"/>
      <c r="M201" s="171"/>
      <c r="N201" s="171"/>
      <c r="O201" s="171"/>
      <c r="P201" s="171"/>
      <c r="Q201" s="171"/>
    </row>
    <row r="202" spans="10:17" s="22" customFormat="1" ht="14.25" customHeight="1" x14ac:dyDescent="0.35">
      <c r="J202" s="171"/>
      <c r="K202" s="171"/>
      <c r="L202" s="171"/>
      <c r="M202" s="171"/>
      <c r="N202" s="171"/>
      <c r="O202" s="171"/>
      <c r="P202" s="171"/>
      <c r="Q202" s="171"/>
    </row>
    <row r="203" spans="10:17" s="22" customFormat="1" ht="14.25" customHeight="1" x14ac:dyDescent="0.35">
      <c r="J203" s="171"/>
      <c r="K203" s="171"/>
      <c r="L203" s="171"/>
      <c r="M203" s="171"/>
      <c r="N203" s="171"/>
      <c r="O203" s="171"/>
      <c r="P203" s="171"/>
      <c r="Q203" s="171"/>
    </row>
    <row r="204" spans="10:17" s="22" customFormat="1" ht="14.25" customHeight="1" x14ac:dyDescent="0.35">
      <c r="J204" s="171"/>
      <c r="K204" s="171"/>
      <c r="L204" s="171"/>
      <c r="M204" s="171"/>
      <c r="N204" s="171"/>
      <c r="O204" s="171"/>
      <c r="P204" s="171"/>
      <c r="Q204" s="171"/>
    </row>
    <row r="205" spans="10:17" s="22" customFormat="1" ht="14.25" customHeight="1" x14ac:dyDescent="0.35">
      <c r="J205" s="171"/>
      <c r="K205" s="171"/>
      <c r="L205" s="171"/>
      <c r="M205" s="171"/>
      <c r="N205" s="171"/>
      <c r="O205" s="171"/>
      <c r="P205" s="171"/>
      <c r="Q205" s="171"/>
    </row>
    <row r="206" spans="10:17" s="22" customFormat="1" ht="14.25" customHeight="1" x14ac:dyDescent="0.35">
      <c r="J206" s="171"/>
      <c r="K206" s="171"/>
      <c r="L206" s="171"/>
      <c r="M206" s="171"/>
      <c r="N206" s="171"/>
      <c r="O206" s="171"/>
      <c r="P206" s="171"/>
      <c r="Q206" s="171"/>
    </row>
    <row r="207" spans="10:17" s="22" customFormat="1" ht="14.25" customHeight="1" x14ac:dyDescent="0.35">
      <c r="J207" s="171"/>
      <c r="K207" s="171"/>
      <c r="L207" s="171"/>
      <c r="M207" s="171"/>
      <c r="N207" s="171"/>
      <c r="O207" s="171"/>
      <c r="P207" s="171"/>
      <c r="Q207" s="171"/>
    </row>
    <row r="208" spans="10:17" s="22" customFormat="1" ht="14.25" customHeight="1" x14ac:dyDescent="0.35">
      <c r="J208" s="171"/>
      <c r="K208" s="171"/>
      <c r="L208" s="171"/>
      <c r="M208" s="171"/>
      <c r="N208" s="171"/>
      <c r="O208" s="171"/>
      <c r="P208" s="171"/>
      <c r="Q208" s="171"/>
    </row>
    <row r="209" spans="10:17" s="22" customFormat="1" ht="14.25" customHeight="1" x14ac:dyDescent="0.35">
      <c r="J209" s="171"/>
      <c r="K209" s="171"/>
      <c r="L209" s="171"/>
      <c r="M209" s="171"/>
      <c r="N209" s="171"/>
      <c r="O209" s="171"/>
      <c r="P209" s="171"/>
      <c r="Q209" s="171"/>
    </row>
    <row r="210" spans="10:17" s="22" customFormat="1" ht="14.25" customHeight="1" x14ac:dyDescent="0.35">
      <c r="J210" s="171"/>
      <c r="K210" s="171"/>
      <c r="L210" s="171"/>
      <c r="M210" s="171"/>
      <c r="N210" s="171"/>
      <c r="O210" s="171"/>
      <c r="P210" s="171"/>
      <c r="Q210" s="171"/>
    </row>
    <row r="211" spans="10:17" s="22" customFormat="1" ht="14.25" customHeight="1" x14ac:dyDescent="0.35">
      <c r="J211" s="171"/>
      <c r="K211" s="171"/>
      <c r="L211" s="171"/>
      <c r="M211" s="171"/>
      <c r="N211" s="171"/>
      <c r="O211" s="171"/>
      <c r="P211" s="171"/>
      <c r="Q211" s="171"/>
    </row>
    <row r="212" spans="10:17" s="22" customFormat="1" ht="14.25" customHeight="1" x14ac:dyDescent="0.35">
      <c r="J212" s="171"/>
      <c r="K212" s="171"/>
      <c r="L212" s="171"/>
      <c r="M212" s="171"/>
      <c r="N212" s="171"/>
      <c r="O212" s="171"/>
      <c r="P212" s="171"/>
      <c r="Q212" s="171"/>
    </row>
    <row r="213" spans="10:17" s="22" customFormat="1" ht="14.25" customHeight="1" x14ac:dyDescent="0.35">
      <c r="J213" s="171"/>
      <c r="K213" s="171"/>
      <c r="L213" s="171"/>
      <c r="M213" s="171"/>
      <c r="N213" s="171"/>
      <c r="O213" s="171"/>
      <c r="P213" s="171"/>
      <c r="Q213" s="171"/>
    </row>
    <row r="214" spans="10:17" s="22" customFormat="1" ht="14.25" customHeight="1" x14ac:dyDescent="0.35">
      <c r="J214" s="171"/>
      <c r="K214" s="171"/>
      <c r="L214" s="171"/>
      <c r="M214" s="171"/>
      <c r="N214" s="171"/>
      <c r="O214" s="171"/>
      <c r="P214" s="171"/>
      <c r="Q214" s="171"/>
    </row>
    <row r="215" spans="10:17" s="22" customFormat="1" ht="14.25" customHeight="1" x14ac:dyDescent="0.35">
      <c r="J215" s="171"/>
      <c r="K215" s="171"/>
      <c r="L215" s="171"/>
      <c r="M215" s="171"/>
      <c r="N215" s="171"/>
      <c r="O215" s="171"/>
      <c r="P215" s="171"/>
      <c r="Q215" s="171"/>
    </row>
    <row r="216" spans="10:17" s="22" customFormat="1" ht="14.25" customHeight="1" x14ac:dyDescent="0.35">
      <c r="J216" s="171"/>
      <c r="K216" s="171"/>
      <c r="L216" s="171"/>
      <c r="M216" s="171"/>
      <c r="N216" s="171"/>
      <c r="O216" s="171"/>
      <c r="P216" s="171"/>
      <c r="Q216" s="171"/>
    </row>
    <row r="217" spans="10:17" s="22" customFormat="1" ht="14.25" customHeight="1" x14ac:dyDescent="0.35">
      <c r="J217" s="171"/>
      <c r="K217" s="171"/>
      <c r="L217" s="171"/>
      <c r="M217" s="171"/>
      <c r="N217" s="171"/>
      <c r="O217" s="171"/>
      <c r="P217" s="171"/>
      <c r="Q217" s="171"/>
    </row>
    <row r="218" spans="10:17" s="22" customFormat="1" ht="14.25" customHeight="1" x14ac:dyDescent="0.35">
      <c r="J218" s="171"/>
      <c r="K218" s="171"/>
      <c r="L218" s="171"/>
      <c r="M218" s="171"/>
      <c r="N218" s="171"/>
      <c r="O218" s="171"/>
      <c r="P218" s="171"/>
      <c r="Q218" s="171"/>
    </row>
    <row r="219" spans="10:17" s="22" customFormat="1" ht="14.25" customHeight="1" x14ac:dyDescent="0.35">
      <c r="J219" s="171"/>
      <c r="K219" s="171"/>
      <c r="L219" s="171"/>
      <c r="M219" s="171"/>
      <c r="N219" s="171"/>
      <c r="O219" s="171"/>
      <c r="P219" s="171"/>
      <c r="Q219" s="171"/>
    </row>
    <row r="220" spans="10:17" s="22" customFormat="1" ht="14.25" customHeight="1" x14ac:dyDescent="0.35">
      <c r="J220" s="171"/>
      <c r="K220" s="171"/>
      <c r="L220" s="171"/>
      <c r="M220" s="171"/>
      <c r="N220" s="171"/>
      <c r="O220" s="171"/>
      <c r="P220" s="171"/>
      <c r="Q220" s="171"/>
    </row>
    <row r="221" spans="10:17" s="22" customFormat="1" ht="14.25" customHeight="1" x14ac:dyDescent="0.35">
      <c r="J221" s="171"/>
      <c r="K221" s="171"/>
      <c r="L221" s="171"/>
      <c r="M221" s="171"/>
      <c r="N221" s="171"/>
      <c r="O221" s="171"/>
      <c r="P221" s="171"/>
      <c r="Q221" s="171"/>
    </row>
    <row r="222" spans="10:17" s="22" customFormat="1" ht="14.25" customHeight="1" x14ac:dyDescent="0.35">
      <c r="J222" s="171"/>
      <c r="K222" s="171"/>
      <c r="L222" s="171"/>
      <c r="M222" s="171"/>
      <c r="N222" s="171"/>
      <c r="O222" s="171"/>
      <c r="P222" s="171"/>
      <c r="Q222" s="171"/>
    </row>
    <row r="223" spans="10:17" s="22" customFormat="1" ht="14.25" customHeight="1" x14ac:dyDescent="0.35">
      <c r="J223" s="171"/>
      <c r="K223" s="171"/>
      <c r="L223" s="171"/>
      <c r="M223" s="171"/>
      <c r="N223" s="171"/>
      <c r="O223" s="171"/>
      <c r="P223" s="171"/>
      <c r="Q223" s="171"/>
    </row>
    <row r="224" spans="10:17" s="22" customFormat="1" ht="14.25" customHeight="1" x14ac:dyDescent="0.35">
      <c r="J224" s="171"/>
      <c r="K224" s="171"/>
      <c r="L224" s="171"/>
      <c r="M224" s="171"/>
      <c r="N224" s="171"/>
      <c r="O224" s="171"/>
      <c r="P224" s="171"/>
      <c r="Q224" s="171"/>
    </row>
    <row r="225" spans="10:17" s="22" customFormat="1" ht="14.25" customHeight="1" x14ac:dyDescent="0.35">
      <c r="J225" s="171"/>
      <c r="K225" s="171"/>
      <c r="L225" s="171"/>
      <c r="M225" s="171"/>
      <c r="N225" s="171"/>
      <c r="O225" s="171"/>
      <c r="P225" s="171"/>
      <c r="Q225" s="171"/>
    </row>
    <row r="226" spans="10:17" s="22" customFormat="1" ht="14.25" customHeight="1" x14ac:dyDescent="0.35">
      <c r="J226" s="171"/>
      <c r="K226" s="171"/>
      <c r="L226" s="171"/>
      <c r="M226" s="171"/>
      <c r="N226" s="171"/>
      <c r="O226" s="171"/>
      <c r="P226" s="171"/>
      <c r="Q226" s="171"/>
    </row>
    <row r="227" spans="10:17" s="22" customFormat="1" ht="14.25" customHeight="1" x14ac:dyDescent="0.35">
      <c r="J227" s="171"/>
      <c r="K227" s="171"/>
      <c r="L227" s="171"/>
      <c r="M227" s="171"/>
      <c r="N227" s="171"/>
      <c r="O227" s="171"/>
      <c r="P227" s="171"/>
      <c r="Q227" s="171"/>
    </row>
    <row r="228" spans="10:17" s="22" customFormat="1" ht="14.25" customHeight="1" x14ac:dyDescent="0.35">
      <c r="J228" s="171"/>
      <c r="K228" s="171"/>
      <c r="L228" s="171"/>
      <c r="M228" s="171"/>
      <c r="N228" s="171"/>
      <c r="O228" s="171"/>
      <c r="P228" s="171"/>
      <c r="Q228" s="171"/>
    </row>
    <row r="229" spans="10:17" s="22" customFormat="1" ht="14.25" customHeight="1" x14ac:dyDescent="0.35">
      <c r="J229" s="171"/>
      <c r="K229" s="171"/>
      <c r="L229" s="171"/>
      <c r="M229" s="171"/>
      <c r="N229" s="171"/>
      <c r="O229" s="171"/>
      <c r="P229" s="171"/>
      <c r="Q229" s="171"/>
    </row>
    <row r="230" spans="10:17" s="22" customFormat="1" ht="14.25" customHeight="1" x14ac:dyDescent="0.35">
      <c r="J230" s="171"/>
      <c r="K230" s="171"/>
      <c r="L230" s="171"/>
      <c r="M230" s="171"/>
      <c r="N230" s="171"/>
      <c r="O230" s="171"/>
      <c r="P230" s="171"/>
      <c r="Q230" s="171"/>
    </row>
    <row r="231" spans="10:17" s="22" customFormat="1" ht="14.25" customHeight="1" x14ac:dyDescent="0.35">
      <c r="J231" s="171"/>
      <c r="K231" s="171"/>
      <c r="L231" s="171"/>
      <c r="M231" s="171"/>
      <c r="N231" s="171"/>
      <c r="O231" s="171"/>
      <c r="P231" s="171"/>
      <c r="Q231" s="171"/>
    </row>
    <row r="232" spans="10:17" s="22" customFormat="1" ht="14.25" customHeight="1" x14ac:dyDescent="0.35">
      <c r="J232" s="171"/>
      <c r="K232" s="171"/>
      <c r="L232" s="171"/>
      <c r="M232" s="171"/>
      <c r="N232" s="171"/>
      <c r="O232" s="171"/>
      <c r="P232" s="171"/>
      <c r="Q232" s="171"/>
    </row>
    <row r="233" spans="10:17" s="22" customFormat="1" ht="14.25" customHeight="1" x14ac:dyDescent="0.35">
      <c r="J233" s="171"/>
      <c r="K233" s="171"/>
      <c r="L233" s="171"/>
      <c r="M233" s="171"/>
      <c r="N233" s="171"/>
      <c r="O233" s="171"/>
      <c r="P233" s="171"/>
      <c r="Q233" s="171"/>
    </row>
    <row r="234" spans="10:17" s="22" customFormat="1" ht="14.25" customHeight="1" x14ac:dyDescent="0.35">
      <c r="J234" s="171"/>
      <c r="K234" s="171"/>
      <c r="L234" s="171"/>
      <c r="M234" s="171"/>
      <c r="N234" s="171"/>
      <c r="O234" s="171"/>
      <c r="P234" s="171"/>
      <c r="Q234" s="171"/>
    </row>
    <row r="235" spans="10:17" s="22" customFormat="1" ht="14.25" customHeight="1" x14ac:dyDescent="0.35">
      <c r="J235" s="171"/>
      <c r="K235" s="171"/>
      <c r="L235" s="171"/>
      <c r="M235" s="171"/>
      <c r="N235" s="171"/>
      <c r="O235" s="171"/>
      <c r="P235" s="171"/>
      <c r="Q235" s="171"/>
    </row>
    <row r="236" spans="10:17" s="22" customFormat="1" ht="14.25" customHeight="1" x14ac:dyDescent="0.35">
      <c r="J236" s="171"/>
      <c r="K236" s="171"/>
      <c r="L236" s="171"/>
      <c r="M236" s="171"/>
      <c r="N236" s="171"/>
      <c r="O236" s="171"/>
      <c r="P236" s="171"/>
      <c r="Q236" s="171"/>
    </row>
    <row r="237" spans="10:17" s="22" customFormat="1" ht="14.25" customHeight="1" x14ac:dyDescent="0.35">
      <c r="J237" s="171"/>
      <c r="K237" s="171"/>
      <c r="L237" s="171"/>
      <c r="M237" s="171"/>
      <c r="N237" s="171"/>
      <c r="O237" s="171"/>
      <c r="P237" s="171"/>
      <c r="Q237" s="171"/>
    </row>
    <row r="238" spans="10:17" s="22" customFormat="1" ht="14.25" customHeight="1" x14ac:dyDescent="0.35">
      <c r="J238" s="171"/>
      <c r="K238" s="171"/>
      <c r="L238" s="171"/>
      <c r="M238" s="171"/>
      <c r="N238" s="171"/>
      <c r="O238" s="171"/>
      <c r="P238" s="171"/>
      <c r="Q238" s="171"/>
    </row>
    <row r="239" spans="10:17" s="22" customFormat="1" ht="14.25" customHeight="1" x14ac:dyDescent="0.35">
      <c r="J239" s="171"/>
      <c r="K239" s="171"/>
      <c r="L239" s="171"/>
      <c r="M239" s="171"/>
      <c r="N239" s="171"/>
      <c r="O239" s="171"/>
      <c r="P239" s="171"/>
      <c r="Q239" s="171"/>
    </row>
    <row r="240" spans="10:17" s="22" customFormat="1" ht="14.25" customHeight="1" x14ac:dyDescent="0.35">
      <c r="J240" s="171"/>
      <c r="K240" s="171"/>
      <c r="L240" s="171"/>
      <c r="M240" s="171"/>
      <c r="N240" s="171"/>
      <c r="O240" s="171"/>
      <c r="P240" s="171"/>
      <c r="Q240" s="171"/>
    </row>
    <row r="241" spans="10:17" s="22" customFormat="1" ht="14.25" customHeight="1" x14ac:dyDescent="0.35">
      <c r="J241" s="171"/>
      <c r="K241" s="171"/>
      <c r="L241" s="171"/>
      <c r="M241" s="171"/>
      <c r="N241" s="171"/>
      <c r="O241" s="171"/>
      <c r="P241" s="171"/>
      <c r="Q241" s="171"/>
    </row>
    <row r="242" spans="10:17" s="22" customFormat="1" ht="14.25" customHeight="1" x14ac:dyDescent="0.35">
      <c r="J242" s="171"/>
      <c r="K242" s="171"/>
      <c r="L242" s="171"/>
      <c r="M242" s="171"/>
      <c r="N242" s="171"/>
      <c r="O242" s="171"/>
      <c r="P242" s="171"/>
      <c r="Q242" s="171"/>
    </row>
    <row r="243" spans="10:17" s="22" customFormat="1" ht="14.25" customHeight="1" x14ac:dyDescent="0.35">
      <c r="J243" s="171"/>
      <c r="K243" s="171"/>
      <c r="L243" s="171"/>
      <c r="M243" s="171"/>
      <c r="N243" s="171"/>
      <c r="O243" s="171"/>
      <c r="P243" s="171"/>
      <c r="Q243" s="171"/>
    </row>
    <row r="244" spans="10:17" s="22" customFormat="1" ht="14.25" customHeight="1" x14ac:dyDescent="0.35">
      <c r="J244" s="171"/>
      <c r="K244" s="171"/>
      <c r="L244" s="171"/>
      <c r="M244" s="171"/>
      <c r="N244" s="171"/>
      <c r="O244" s="171"/>
      <c r="P244" s="171"/>
      <c r="Q244" s="171"/>
    </row>
    <row r="245" spans="10:17" s="22" customFormat="1" ht="14.25" customHeight="1" x14ac:dyDescent="0.35">
      <c r="J245" s="171"/>
      <c r="K245" s="171"/>
      <c r="L245" s="171"/>
      <c r="M245" s="171"/>
      <c r="N245" s="171"/>
      <c r="O245" s="171"/>
      <c r="P245" s="171"/>
      <c r="Q245" s="171"/>
    </row>
    <row r="246" spans="10:17" s="22" customFormat="1" ht="14.25" customHeight="1" x14ac:dyDescent="0.35">
      <c r="J246" s="171"/>
      <c r="K246" s="171"/>
      <c r="L246" s="171"/>
      <c r="M246" s="171"/>
      <c r="N246" s="171"/>
      <c r="O246" s="171"/>
      <c r="P246" s="171"/>
      <c r="Q246" s="171"/>
    </row>
    <row r="247" spans="10:17" s="22" customFormat="1" ht="14.25" customHeight="1" x14ac:dyDescent="0.35">
      <c r="J247" s="171"/>
      <c r="K247" s="171"/>
      <c r="L247" s="171"/>
      <c r="M247" s="171"/>
      <c r="N247" s="171"/>
      <c r="O247" s="171"/>
      <c r="P247" s="171"/>
      <c r="Q247" s="171"/>
    </row>
    <row r="248" spans="10:17" s="22" customFormat="1" ht="14.25" customHeight="1" x14ac:dyDescent="0.35">
      <c r="J248" s="171"/>
      <c r="K248" s="171"/>
      <c r="L248" s="171"/>
      <c r="M248" s="171"/>
      <c r="N248" s="171"/>
      <c r="O248" s="171"/>
      <c r="P248" s="171"/>
      <c r="Q248" s="171"/>
    </row>
    <row r="249" spans="10:17" s="22" customFormat="1" ht="14.25" customHeight="1" x14ac:dyDescent="0.35">
      <c r="J249" s="171"/>
      <c r="K249" s="171"/>
      <c r="L249" s="171"/>
      <c r="M249" s="171"/>
      <c r="N249" s="171"/>
      <c r="O249" s="171"/>
      <c r="P249" s="171"/>
      <c r="Q249" s="171"/>
    </row>
    <row r="250" spans="10:17" s="22" customFormat="1" ht="14.25" customHeight="1" x14ac:dyDescent="0.35">
      <c r="J250" s="171"/>
      <c r="K250" s="171"/>
      <c r="L250" s="171"/>
      <c r="M250" s="171"/>
      <c r="N250" s="171"/>
      <c r="O250" s="171"/>
      <c r="P250" s="171"/>
      <c r="Q250" s="171"/>
    </row>
    <row r="251" spans="10:17" s="22" customFormat="1" ht="14.25" customHeight="1" x14ac:dyDescent="0.35">
      <c r="J251" s="171"/>
      <c r="K251" s="171"/>
      <c r="L251" s="171"/>
      <c r="M251" s="171"/>
      <c r="N251" s="171"/>
      <c r="O251" s="171"/>
      <c r="P251" s="171"/>
      <c r="Q251" s="171"/>
    </row>
    <row r="252" spans="10:17" s="22" customFormat="1" ht="14.25" customHeight="1" x14ac:dyDescent="0.35">
      <c r="J252" s="171"/>
      <c r="K252" s="171"/>
      <c r="L252" s="171"/>
      <c r="M252" s="171"/>
      <c r="N252" s="171"/>
      <c r="O252" s="171"/>
      <c r="P252" s="171"/>
      <c r="Q252" s="171"/>
    </row>
    <row r="253" spans="10:17" s="22" customFormat="1" ht="14.25" customHeight="1" x14ac:dyDescent="0.35">
      <c r="J253" s="171"/>
      <c r="K253" s="171"/>
      <c r="L253" s="171"/>
      <c r="M253" s="171"/>
      <c r="N253" s="171"/>
      <c r="O253" s="171"/>
      <c r="P253" s="171"/>
      <c r="Q253" s="171"/>
    </row>
    <row r="254" spans="10:17" s="22" customFormat="1" ht="14.25" customHeight="1" x14ac:dyDescent="0.35">
      <c r="J254" s="171"/>
      <c r="K254" s="171"/>
      <c r="L254" s="171"/>
      <c r="M254" s="171"/>
      <c r="N254" s="171"/>
      <c r="O254" s="171"/>
      <c r="P254" s="171"/>
      <c r="Q254" s="171"/>
    </row>
    <row r="255" spans="10:17" s="22" customFormat="1" ht="14.25" customHeight="1" x14ac:dyDescent="0.35">
      <c r="J255" s="171"/>
      <c r="K255" s="171"/>
      <c r="L255" s="171"/>
      <c r="M255" s="171"/>
      <c r="N255" s="171"/>
      <c r="O255" s="171"/>
      <c r="P255" s="171"/>
      <c r="Q255" s="171"/>
    </row>
    <row r="256" spans="10:17" s="22" customFormat="1" ht="14.25" customHeight="1" x14ac:dyDescent="0.35">
      <c r="J256" s="171"/>
      <c r="K256" s="171"/>
      <c r="L256" s="171"/>
      <c r="M256" s="171"/>
      <c r="N256" s="171"/>
      <c r="O256" s="171"/>
      <c r="P256" s="171"/>
      <c r="Q256" s="171"/>
    </row>
    <row r="257" spans="10:17" s="22" customFormat="1" ht="14.25" customHeight="1" x14ac:dyDescent="0.35">
      <c r="J257" s="171"/>
      <c r="K257" s="171"/>
      <c r="L257" s="171"/>
      <c r="M257" s="171"/>
      <c r="N257" s="171"/>
      <c r="O257" s="171"/>
      <c r="P257" s="171"/>
      <c r="Q257" s="171"/>
    </row>
    <row r="258" spans="10:17" s="22" customFormat="1" ht="14.25" customHeight="1" x14ac:dyDescent="0.35">
      <c r="J258" s="171"/>
      <c r="K258" s="171"/>
      <c r="L258" s="171"/>
      <c r="M258" s="171"/>
      <c r="N258" s="171"/>
      <c r="O258" s="171"/>
      <c r="P258" s="171"/>
      <c r="Q258" s="171"/>
    </row>
    <row r="259" spans="10:17" s="22" customFormat="1" ht="14.25" customHeight="1" x14ac:dyDescent="0.35">
      <c r="J259" s="171"/>
      <c r="K259" s="171"/>
      <c r="L259" s="171"/>
      <c r="M259" s="171"/>
      <c r="N259" s="171"/>
      <c r="O259" s="171"/>
      <c r="P259" s="171"/>
      <c r="Q259" s="171"/>
    </row>
    <row r="260" spans="10:17" s="22" customFormat="1" ht="14.25" customHeight="1" x14ac:dyDescent="0.35">
      <c r="J260" s="171"/>
      <c r="K260" s="171"/>
      <c r="L260" s="171"/>
      <c r="M260" s="171"/>
      <c r="N260" s="171"/>
      <c r="O260" s="171"/>
      <c r="P260" s="171"/>
      <c r="Q260" s="171"/>
    </row>
    <row r="261" spans="10:17" s="22" customFormat="1" ht="14.25" customHeight="1" x14ac:dyDescent="0.35">
      <c r="J261" s="171"/>
      <c r="K261" s="171"/>
      <c r="L261" s="171"/>
      <c r="M261" s="171"/>
      <c r="N261" s="171"/>
      <c r="O261" s="171"/>
      <c r="P261" s="171"/>
      <c r="Q261" s="171"/>
    </row>
    <row r="262" spans="10:17" s="22" customFormat="1" ht="14.25" customHeight="1" x14ac:dyDescent="0.35">
      <c r="J262" s="171"/>
      <c r="K262" s="171"/>
      <c r="L262" s="171"/>
      <c r="M262" s="171"/>
      <c r="N262" s="171"/>
      <c r="O262" s="171"/>
      <c r="P262" s="171"/>
      <c r="Q262" s="171"/>
    </row>
    <row r="263" spans="10:17" s="22" customFormat="1" ht="14.25" customHeight="1" x14ac:dyDescent="0.35">
      <c r="J263" s="171"/>
      <c r="K263" s="171"/>
      <c r="L263" s="171"/>
      <c r="M263" s="171"/>
      <c r="N263" s="171"/>
      <c r="O263" s="171"/>
      <c r="P263" s="171"/>
      <c r="Q263" s="171"/>
    </row>
    <row r="264" spans="10:17" s="22" customFormat="1" ht="14.25" customHeight="1" x14ac:dyDescent="0.35">
      <c r="J264" s="171"/>
      <c r="K264" s="171"/>
      <c r="L264" s="171"/>
      <c r="M264" s="171"/>
      <c r="N264" s="171"/>
      <c r="O264" s="171"/>
      <c r="P264" s="171"/>
      <c r="Q264" s="171"/>
    </row>
    <row r="265" spans="10:17" s="22" customFormat="1" ht="14.25" customHeight="1" x14ac:dyDescent="0.35">
      <c r="J265" s="171"/>
      <c r="K265" s="171"/>
      <c r="L265" s="171"/>
      <c r="M265" s="171"/>
      <c r="N265" s="171"/>
      <c r="O265" s="171"/>
      <c r="P265" s="171"/>
      <c r="Q265" s="171"/>
    </row>
    <row r="266" spans="10:17" s="22" customFormat="1" ht="14.25" customHeight="1" x14ac:dyDescent="0.35">
      <c r="J266" s="171"/>
      <c r="K266" s="171"/>
      <c r="L266" s="171"/>
      <c r="M266" s="171"/>
      <c r="N266" s="171"/>
      <c r="O266" s="171"/>
      <c r="P266" s="171"/>
      <c r="Q266" s="171"/>
    </row>
    <row r="267" spans="10:17" s="22" customFormat="1" ht="14.25" customHeight="1" x14ac:dyDescent="0.35">
      <c r="J267" s="171"/>
      <c r="K267" s="171"/>
      <c r="L267" s="171"/>
      <c r="M267" s="171"/>
      <c r="N267" s="171"/>
      <c r="O267" s="171"/>
      <c r="P267" s="171"/>
      <c r="Q267" s="171"/>
    </row>
    <row r="268" spans="10:17" s="22" customFormat="1" ht="14.25" customHeight="1" x14ac:dyDescent="0.35">
      <c r="J268" s="171"/>
      <c r="K268" s="171"/>
      <c r="L268" s="171"/>
      <c r="M268" s="171"/>
      <c r="N268" s="171"/>
      <c r="O268" s="171"/>
      <c r="P268" s="171"/>
      <c r="Q268" s="171"/>
    </row>
    <row r="269" spans="10:17" s="22" customFormat="1" ht="14.25" customHeight="1" x14ac:dyDescent="0.35">
      <c r="J269" s="171"/>
      <c r="K269" s="171"/>
      <c r="L269" s="171"/>
      <c r="M269" s="171"/>
      <c r="N269" s="171"/>
      <c r="O269" s="171"/>
      <c r="P269" s="171"/>
      <c r="Q269" s="171"/>
    </row>
    <row r="270" spans="10:17" s="22" customFormat="1" ht="14.25" customHeight="1" x14ac:dyDescent="0.35">
      <c r="J270" s="171"/>
      <c r="K270" s="171"/>
      <c r="L270" s="171"/>
      <c r="M270" s="171"/>
      <c r="N270" s="171"/>
      <c r="O270" s="171"/>
      <c r="P270" s="171"/>
      <c r="Q270" s="171"/>
    </row>
    <row r="271" spans="10:17" s="22" customFormat="1" ht="14.25" customHeight="1" x14ac:dyDescent="0.35">
      <c r="J271" s="171"/>
      <c r="K271" s="171"/>
      <c r="L271" s="171"/>
      <c r="M271" s="171"/>
      <c r="N271" s="171"/>
      <c r="O271" s="171"/>
      <c r="P271" s="171"/>
      <c r="Q271" s="171"/>
    </row>
    <row r="272" spans="10:17" s="22" customFormat="1" ht="14.25" customHeight="1" x14ac:dyDescent="0.35">
      <c r="J272" s="171"/>
      <c r="K272" s="171"/>
      <c r="L272" s="171"/>
      <c r="M272" s="171"/>
      <c r="N272" s="171"/>
      <c r="O272" s="171"/>
      <c r="P272" s="171"/>
      <c r="Q272" s="171"/>
    </row>
    <row r="273" spans="10:17" s="22" customFormat="1" ht="14.25" customHeight="1" x14ac:dyDescent="0.35">
      <c r="J273" s="171"/>
      <c r="K273" s="171"/>
      <c r="L273" s="171"/>
      <c r="M273" s="171"/>
      <c r="N273" s="171"/>
      <c r="O273" s="171"/>
      <c r="P273" s="171"/>
      <c r="Q273" s="171"/>
    </row>
    <row r="274" spans="10:17" s="22" customFormat="1" ht="14.25" customHeight="1" x14ac:dyDescent="0.35">
      <c r="J274" s="171"/>
      <c r="K274" s="171"/>
      <c r="L274" s="171"/>
      <c r="M274" s="171"/>
      <c r="N274" s="171"/>
      <c r="O274" s="171"/>
      <c r="P274" s="171"/>
      <c r="Q274" s="171"/>
    </row>
    <row r="275" spans="10:17" s="22" customFormat="1" ht="14.25" customHeight="1" x14ac:dyDescent="0.35">
      <c r="J275" s="171"/>
      <c r="K275" s="171"/>
      <c r="L275" s="171"/>
      <c r="M275" s="171"/>
      <c r="N275" s="171"/>
      <c r="O275" s="171"/>
      <c r="P275" s="171"/>
      <c r="Q275" s="171"/>
    </row>
    <row r="276" spans="10:17" s="22" customFormat="1" ht="14.25" customHeight="1" x14ac:dyDescent="0.35">
      <c r="J276" s="171"/>
      <c r="K276" s="171"/>
      <c r="L276" s="171"/>
      <c r="M276" s="171"/>
      <c r="N276" s="171"/>
      <c r="O276" s="171"/>
      <c r="P276" s="171"/>
      <c r="Q276" s="171"/>
    </row>
    <row r="277" spans="10:17" s="22" customFormat="1" ht="14.25" customHeight="1" x14ac:dyDescent="0.35">
      <c r="J277" s="171"/>
      <c r="K277" s="171"/>
      <c r="L277" s="171"/>
      <c r="M277" s="171"/>
      <c r="N277" s="171"/>
      <c r="O277" s="171"/>
      <c r="P277" s="171"/>
      <c r="Q277" s="171"/>
    </row>
    <row r="278" spans="10:17" s="22" customFormat="1" ht="14.25" customHeight="1" x14ac:dyDescent="0.35">
      <c r="J278" s="171"/>
      <c r="K278" s="171"/>
      <c r="L278" s="171"/>
      <c r="M278" s="171"/>
      <c r="N278" s="171"/>
      <c r="O278" s="171"/>
      <c r="P278" s="171"/>
      <c r="Q278" s="171"/>
    </row>
    <row r="279" spans="10:17" s="22" customFormat="1" ht="14.25" customHeight="1" x14ac:dyDescent="0.35">
      <c r="J279" s="171"/>
      <c r="K279" s="171"/>
      <c r="L279" s="171"/>
      <c r="M279" s="171"/>
      <c r="N279" s="171"/>
      <c r="O279" s="171"/>
      <c r="P279" s="171"/>
      <c r="Q279" s="171"/>
    </row>
    <row r="280" spans="10:17" s="22" customFormat="1" ht="14.25" customHeight="1" x14ac:dyDescent="0.35">
      <c r="J280" s="171"/>
      <c r="K280" s="171"/>
      <c r="L280" s="171"/>
      <c r="M280" s="171"/>
      <c r="N280" s="171"/>
      <c r="O280" s="171"/>
      <c r="P280" s="171"/>
      <c r="Q280" s="171"/>
    </row>
    <row r="281" spans="10:17" s="22" customFormat="1" ht="14.25" customHeight="1" x14ac:dyDescent="0.35">
      <c r="J281" s="171"/>
      <c r="K281" s="171"/>
      <c r="L281" s="171"/>
      <c r="M281" s="171"/>
      <c r="N281" s="171"/>
      <c r="O281" s="171"/>
      <c r="P281" s="171"/>
      <c r="Q281" s="171"/>
    </row>
    <row r="282" spans="10:17" s="22" customFormat="1" ht="14.25" customHeight="1" x14ac:dyDescent="0.35">
      <c r="J282" s="171"/>
      <c r="K282" s="171"/>
      <c r="L282" s="171"/>
      <c r="M282" s="171"/>
      <c r="N282" s="171"/>
      <c r="O282" s="171"/>
      <c r="P282" s="171"/>
      <c r="Q282" s="171"/>
    </row>
    <row r="283" spans="10:17" s="22" customFormat="1" ht="14.25" customHeight="1" x14ac:dyDescent="0.35">
      <c r="J283" s="171"/>
      <c r="K283" s="171"/>
      <c r="L283" s="171"/>
      <c r="M283" s="171"/>
      <c r="N283" s="171"/>
      <c r="O283" s="171"/>
      <c r="P283" s="171"/>
      <c r="Q283" s="171"/>
    </row>
    <row r="284" spans="10:17" s="22" customFormat="1" ht="14.25" customHeight="1" x14ac:dyDescent="0.35">
      <c r="J284" s="171"/>
      <c r="K284" s="171"/>
      <c r="L284" s="171"/>
      <c r="M284" s="171"/>
      <c r="N284" s="171"/>
      <c r="O284" s="171"/>
      <c r="P284" s="171"/>
      <c r="Q284" s="171"/>
    </row>
    <row r="285" spans="10:17" s="22" customFormat="1" ht="14.25" customHeight="1" x14ac:dyDescent="0.35">
      <c r="J285" s="171"/>
      <c r="K285" s="171"/>
      <c r="L285" s="171"/>
      <c r="M285" s="171"/>
      <c r="N285" s="171"/>
      <c r="O285" s="171"/>
      <c r="P285" s="171"/>
      <c r="Q285" s="171"/>
    </row>
    <row r="286" spans="10:17" s="22" customFormat="1" ht="14.25" customHeight="1" x14ac:dyDescent="0.35">
      <c r="J286" s="171"/>
      <c r="K286" s="171"/>
      <c r="L286" s="171"/>
      <c r="M286" s="171"/>
      <c r="N286" s="171"/>
      <c r="O286" s="171"/>
      <c r="P286" s="171"/>
      <c r="Q286" s="171"/>
    </row>
    <row r="287" spans="10:17" s="22" customFormat="1" ht="14.25" customHeight="1" x14ac:dyDescent="0.35">
      <c r="J287" s="171"/>
      <c r="K287" s="171"/>
      <c r="L287" s="171"/>
      <c r="M287" s="171"/>
      <c r="N287" s="171"/>
      <c r="O287" s="171"/>
      <c r="P287" s="171"/>
      <c r="Q287" s="171"/>
    </row>
    <row r="288" spans="10:17" s="22" customFormat="1" ht="14.25" customHeight="1" x14ac:dyDescent="0.35">
      <c r="J288" s="171"/>
      <c r="K288" s="171"/>
      <c r="L288" s="171"/>
      <c r="M288" s="171"/>
      <c r="N288" s="171"/>
      <c r="O288" s="171"/>
      <c r="P288" s="171"/>
      <c r="Q288" s="171"/>
    </row>
    <row r="289" spans="10:17" s="22" customFormat="1" ht="14.25" customHeight="1" x14ac:dyDescent="0.35">
      <c r="J289" s="171"/>
      <c r="K289" s="171"/>
      <c r="L289" s="171"/>
      <c r="M289" s="171"/>
      <c r="N289" s="171"/>
      <c r="O289" s="171"/>
      <c r="P289" s="171"/>
      <c r="Q289" s="171"/>
    </row>
    <row r="290" spans="10:17" s="22" customFormat="1" ht="14.25" customHeight="1" x14ac:dyDescent="0.35">
      <c r="J290" s="171"/>
      <c r="K290" s="171"/>
      <c r="L290" s="171"/>
      <c r="M290" s="171"/>
      <c r="N290" s="171"/>
      <c r="O290" s="171"/>
      <c r="P290" s="171"/>
      <c r="Q290" s="171"/>
    </row>
    <row r="291" spans="10:17" s="22" customFormat="1" ht="14.25" customHeight="1" x14ac:dyDescent="0.35">
      <c r="J291" s="171"/>
      <c r="K291" s="171"/>
      <c r="L291" s="171"/>
      <c r="M291" s="171"/>
      <c r="N291" s="171"/>
      <c r="O291" s="171"/>
      <c r="P291" s="171"/>
      <c r="Q291" s="171"/>
    </row>
    <row r="292" spans="10:17" s="22" customFormat="1" ht="14.25" customHeight="1" x14ac:dyDescent="0.35">
      <c r="J292" s="171"/>
      <c r="K292" s="171"/>
      <c r="L292" s="171"/>
      <c r="M292" s="171"/>
      <c r="N292" s="171"/>
      <c r="O292" s="171"/>
      <c r="P292" s="171"/>
      <c r="Q292" s="171"/>
    </row>
    <row r="293" spans="10:17" s="22" customFormat="1" ht="14.25" customHeight="1" x14ac:dyDescent="0.35">
      <c r="J293" s="171"/>
      <c r="K293" s="171"/>
      <c r="L293" s="171"/>
      <c r="M293" s="171"/>
      <c r="N293" s="171"/>
      <c r="O293" s="171"/>
      <c r="P293" s="171"/>
      <c r="Q293" s="171"/>
    </row>
    <row r="294" spans="10:17" s="22" customFormat="1" ht="14.25" customHeight="1" x14ac:dyDescent="0.35">
      <c r="J294" s="171"/>
      <c r="K294" s="171"/>
      <c r="L294" s="171"/>
      <c r="M294" s="171"/>
      <c r="N294" s="171"/>
      <c r="O294" s="171"/>
      <c r="P294" s="171"/>
      <c r="Q294" s="171"/>
    </row>
    <row r="295" spans="10:17" s="22" customFormat="1" ht="14.25" customHeight="1" x14ac:dyDescent="0.35">
      <c r="J295" s="171"/>
      <c r="K295" s="171"/>
      <c r="L295" s="171"/>
      <c r="M295" s="171"/>
      <c r="N295" s="171"/>
      <c r="O295" s="171"/>
      <c r="P295" s="171"/>
      <c r="Q295" s="171"/>
    </row>
    <row r="296" spans="10:17" s="22" customFormat="1" ht="14.25" customHeight="1" x14ac:dyDescent="0.35">
      <c r="J296" s="171"/>
      <c r="K296" s="171"/>
      <c r="L296" s="171"/>
      <c r="M296" s="171"/>
      <c r="N296" s="171"/>
      <c r="O296" s="171"/>
      <c r="P296" s="171"/>
      <c r="Q296" s="171"/>
    </row>
    <row r="297" spans="10:17" s="22" customFormat="1" ht="14.25" customHeight="1" x14ac:dyDescent="0.35">
      <c r="J297" s="171"/>
      <c r="K297" s="171"/>
      <c r="L297" s="171"/>
      <c r="M297" s="171"/>
      <c r="N297" s="171"/>
      <c r="O297" s="171"/>
      <c r="P297" s="171"/>
      <c r="Q297" s="171"/>
    </row>
    <row r="298" spans="10:17" s="22" customFormat="1" ht="14.25" customHeight="1" x14ac:dyDescent="0.35">
      <c r="J298" s="171"/>
      <c r="K298" s="171"/>
      <c r="L298" s="171"/>
      <c r="M298" s="171"/>
      <c r="N298" s="171"/>
      <c r="O298" s="171"/>
      <c r="P298" s="171"/>
      <c r="Q298" s="171"/>
    </row>
    <row r="299" spans="10:17" s="22" customFormat="1" ht="14.25" customHeight="1" x14ac:dyDescent="0.35">
      <c r="J299" s="171"/>
      <c r="K299" s="171"/>
      <c r="L299" s="171"/>
      <c r="M299" s="171"/>
      <c r="N299" s="171"/>
      <c r="O299" s="171"/>
      <c r="P299" s="171"/>
      <c r="Q299" s="171"/>
    </row>
    <row r="300" spans="10:17" s="22" customFormat="1" ht="14.25" customHeight="1" x14ac:dyDescent="0.35">
      <c r="J300" s="171"/>
      <c r="K300" s="171"/>
      <c r="L300" s="171"/>
      <c r="M300" s="171"/>
      <c r="N300" s="171"/>
      <c r="O300" s="171"/>
      <c r="P300" s="171"/>
      <c r="Q300" s="171"/>
    </row>
    <row r="301" spans="10:17" s="22" customFormat="1" ht="14.25" customHeight="1" x14ac:dyDescent="0.35">
      <c r="J301" s="171"/>
      <c r="K301" s="171"/>
      <c r="L301" s="171"/>
      <c r="M301" s="171"/>
      <c r="N301" s="171"/>
      <c r="O301" s="171"/>
      <c r="P301" s="171"/>
      <c r="Q301" s="171"/>
    </row>
    <row r="302" spans="10:17" s="22" customFormat="1" ht="14.25" customHeight="1" x14ac:dyDescent="0.35">
      <c r="J302" s="171"/>
      <c r="K302" s="171"/>
      <c r="L302" s="171"/>
      <c r="M302" s="171"/>
      <c r="N302" s="171"/>
      <c r="O302" s="171"/>
      <c r="P302" s="171"/>
      <c r="Q302" s="171"/>
    </row>
    <row r="303" spans="10:17" s="22" customFormat="1" ht="14.25" customHeight="1" x14ac:dyDescent="0.35">
      <c r="J303" s="171"/>
      <c r="K303" s="171"/>
      <c r="L303" s="171"/>
      <c r="M303" s="171"/>
      <c r="N303" s="171"/>
      <c r="O303" s="171"/>
      <c r="P303" s="171"/>
      <c r="Q303" s="171"/>
    </row>
    <row r="304" spans="10:17" s="22" customFormat="1" ht="14.25" customHeight="1" x14ac:dyDescent="0.35">
      <c r="J304" s="171"/>
      <c r="K304" s="171"/>
      <c r="L304" s="171"/>
      <c r="M304" s="171"/>
      <c r="N304" s="171"/>
      <c r="O304" s="171"/>
      <c r="P304" s="171"/>
      <c r="Q304" s="171"/>
    </row>
    <row r="305" spans="10:17" s="22" customFormat="1" ht="14.25" customHeight="1" x14ac:dyDescent="0.35">
      <c r="J305" s="171"/>
      <c r="K305" s="171"/>
      <c r="L305" s="171"/>
      <c r="M305" s="171"/>
      <c r="N305" s="171"/>
      <c r="O305" s="171"/>
      <c r="P305" s="171"/>
      <c r="Q305" s="171"/>
    </row>
    <row r="306" spans="10:17" s="22" customFormat="1" ht="14.25" customHeight="1" x14ac:dyDescent="0.35">
      <c r="J306" s="171"/>
      <c r="K306" s="171"/>
      <c r="L306" s="171"/>
      <c r="M306" s="171"/>
      <c r="N306" s="171"/>
      <c r="O306" s="171"/>
      <c r="P306" s="171"/>
      <c r="Q306" s="171"/>
    </row>
    <row r="307" spans="10:17" s="22" customFormat="1" ht="14.25" customHeight="1" x14ac:dyDescent="0.35">
      <c r="J307" s="171"/>
      <c r="K307" s="171"/>
      <c r="L307" s="171"/>
      <c r="M307" s="171"/>
      <c r="N307" s="171"/>
      <c r="O307" s="171"/>
      <c r="P307" s="171"/>
      <c r="Q307" s="171"/>
    </row>
    <row r="308" spans="10:17" s="22" customFormat="1" ht="14.25" customHeight="1" x14ac:dyDescent="0.35">
      <c r="J308" s="171"/>
      <c r="K308" s="171"/>
      <c r="L308" s="171"/>
      <c r="M308" s="171"/>
      <c r="N308" s="171"/>
      <c r="O308" s="171"/>
      <c r="P308" s="171"/>
      <c r="Q308" s="171"/>
    </row>
    <row r="309" spans="10:17" s="22" customFormat="1" ht="14.25" customHeight="1" x14ac:dyDescent="0.35">
      <c r="J309" s="171"/>
      <c r="K309" s="171"/>
      <c r="L309" s="171"/>
      <c r="M309" s="171"/>
      <c r="N309" s="171"/>
      <c r="O309" s="171"/>
      <c r="P309" s="171"/>
      <c r="Q309" s="171"/>
    </row>
    <row r="310" spans="10:17" s="22" customFormat="1" ht="14.25" customHeight="1" x14ac:dyDescent="0.35">
      <c r="J310" s="171"/>
      <c r="K310" s="171"/>
      <c r="L310" s="171"/>
      <c r="M310" s="171"/>
      <c r="N310" s="171"/>
      <c r="O310" s="171"/>
      <c r="P310" s="171"/>
      <c r="Q310" s="171"/>
    </row>
    <row r="311" spans="10:17" s="22" customFormat="1" ht="14.25" customHeight="1" x14ac:dyDescent="0.35">
      <c r="J311" s="171"/>
      <c r="K311" s="171"/>
      <c r="L311" s="171"/>
      <c r="M311" s="171"/>
      <c r="N311" s="171"/>
      <c r="O311" s="171"/>
      <c r="P311" s="171"/>
      <c r="Q311" s="171"/>
    </row>
    <row r="312" spans="10:17" s="22" customFormat="1" ht="14.25" customHeight="1" x14ac:dyDescent="0.35">
      <c r="J312" s="171"/>
      <c r="K312" s="171"/>
      <c r="L312" s="171"/>
      <c r="M312" s="171"/>
      <c r="N312" s="171"/>
      <c r="O312" s="171"/>
      <c r="P312" s="171"/>
      <c r="Q312" s="171"/>
    </row>
    <row r="313" spans="10:17" s="22" customFormat="1" ht="14.25" customHeight="1" x14ac:dyDescent="0.35">
      <c r="J313" s="171"/>
      <c r="K313" s="171"/>
      <c r="L313" s="171"/>
      <c r="M313" s="171"/>
      <c r="N313" s="171"/>
      <c r="O313" s="171"/>
      <c r="P313" s="171"/>
      <c r="Q313" s="171"/>
    </row>
    <row r="314" spans="10:17" s="22" customFormat="1" ht="14.25" customHeight="1" x14ac:dyDescent="0.35">
      <c r="J314" s="171"/>
      <c r="K314" s="171"/>
      <c r="L314" s="171"/>
      <c r="M314" s="171"/>
      <c r="N314" s="171"/>
      <c r="O314" s="171"/>
      <c r="P314" s="171"/>
      <c r="Q314" s="171"/>
    </row>
    <row r="315" spans="10:17" s="22" customFormat="1" ht="14.25" customHeight="1" x14ac:dyDescent="0.35">
      <c r="J315" s="171"/>
      <c r="K315" s="171"/>
      <c r="L315" s="171"/>
      <c r="M315" s="171"/>
      <c r="N315" s="171"/>
      <c r="O315" s="171"/>
      <c r="P315" s="171"/>
      <c r="Q315" s="171"/>
    </row>
    <row r="316" spans="10:17" s="22" customFormat="1" ht="14.25" customHeight="1" x14ac:dyDescent="0.35">
      <c r="J316" s="171"/>
      <c r="K316" s="171"/>
      <c r="L316" s="171"/>
      <c r="M316" s="171"/>
      <c r="N316" s="171"/>
      <c r="O316" s="171"/>
      <c r="P316" s="171"/>
      <c r="Q316" s="171"/>
    </row>
    <row r="317" spans="10:17" s="22" customFormat="1" ht="14.25" customHeight="1" x14ac:dyDescent="0.35">
      <c r="J317" s="171"/>
      <c r="K317" s="171"/>
      <c r="L317" s="171"/>
      <c r="M317" s="171"/>
      <c r="N317" s="171"/>
      <c r="O317" s="171"/>
      <c r="P317" s="171"/>
      <c r="Q317" s="171"/>
    </row>
    <row r="318" spans="10:17" s="22" customFormat="1" ht="14.25" customHeight="1" x14ac:dyDescent="0.35">
      <c r="J318" s="171"/>
      <c r="K318" s="171"/>
      <c r="L318" s="171"/>
      <c r="M318" s="171"/>
      <c r="N318" s="171"/>
      <c r="O318" s="171"/>
      <c r="P318" s="171"/>
      <c r="Q318" s="171"/>
    </row>
    <row r="319" spans="10:17" s="22" customFormat="1" ht="14.25" customHeight="1" x14ac:dyDescent="0.35">
      <c r="J319" s="171"/>
      <c r="K319" s="171"/>
      <c r="L319" s="171"/>
      <c r="M319" s="171"/>
      <c r="N319" s="171"/>
      <c r="O319" s="171"/>
      <c r="P319" s="171"/>
      <c r="Q319" s="171"/>
    </row>
    <row r="320" spans="10:17" s="22" customFormat="1" ht="14.25" customHeight="1" x14ac:dyDescent="0.35">
      <c r="J320" s="171"/>
      <c r="K320" s="171"/>
      <c r="L320" s="171"/>
      <c r="M320" s="171"/>
      <c r="N320" s="171"/>
      <c r="O320" s="171"/>
      <c r="P320" s="171"/>
      <c r="Q320" s="171"/>
    </row>
    <row r="321" spans="10:17" s="22" customFormat="1" ht="14.25" customHeight="1" x14ac:dyDescent="0.35">
      <c r="J321" s="171"/>
      <c r="K321" s="171"/>
      <c r="L321" s="171"/>
      <c r="M321" s="171"/>
      <c r="N321" s="171"/>
      <c r="O321" s="171"/>
      <c r="P321" s="171"/>
      <c r="Q321" s="171"/>
    </row>
    <row r="322" spans="10:17" s="22" customFormat="1" ht="14.25" customHeight="1" x14ac:dyDescent="0.35">
      <c r="J322" s="171"/>
      <c r="K322" s="171"/>
      <c r="L322" s="171"/>
      <c r="M322" s="171"/>
      <c r="N322" s="171"/>
      <c r="O322" s="171"/>
      <c r="P322" s="171"/>
      <c r="Q322" s="171"/>
    </row>
    <row r="323" spans="10:17" s="22" customFormat="1" ht="14.25" customHeight="1" x14ac:dyDescent="0.35">
      <c r="J323" s="171"/>
      <c r="K323" s="171"/>
      <c r="L323" s="171"/>
      <c r="M323" s="171"/>
      <c r="N323" s="171"/>
      <c r="O323" s="171"/>
      <c r="P323" s="171"/>
      <c r="Q323" s="171"/>
    </row>
    <row r="324" spans="10:17" s="22" customFormat="1" ht="14.25" customHeight="1" x14ac:dyDescent="0.35">
      <c r="J324" s="171"/>
      <c r="K324" s="171"/>
      <c r="L324" s="171"/>
      <c r="M324" s="171"/>
      <c r="N324" s="171"/>
      <c r="O324" s="171"/>
      <c r="P324" s="171"/>
      <c r="Q324" s="171"/>
    </row>
    <row r="325" spans="10:17" s="22" customFormat="1" ht="14.25" customHeight="1" x14ac:dyDescent="0.35">
      <c r="J325" s="171"/>
      <c r="K325" s="171"/>
      <c r="L325" s="171"/>
      <c r="M325" s="171"/>
      <c r="N325" s="171"/>
      <c r="O325" s="171"/>
      <c r="P325" s="171"/>
      <c r="Q325" s="171"/>
    </row>
    <row r="326" spans="10:17" s="22" customFormat="1" ht="14.25" customHeight="1" x14ac:dyDescent="0.35">
      <c r="J326" s="171"/>
      <c r="K326" s="171"/>
      <c r="L326" s="171"/>
      <c r="M326" s="171"/>
      <c r="N326" s="171"/>
      <c r="O326" s="171"/>
      <c r="P326" s="171"/>
      <c r="Q326" s="171"/>
    </row>
    <row r="327" spans="10:17" s="22" customFormat="1" ht="14.25" customHeight="1" x14ac:dyDescent="0.35">
      <c r="J327" s="171"/>
      <c r="K327" s="171"/>
      <c r="L327" s="171"/>
      <c r="M327" s="171"/>
      <c r="N327" s="171"/>
      <c r="O327" s="171"/>
      <c r="P327" s="171"/>
      <c r="Q327" s="171"/>
    </row>
    <row r="328" spans="10:17" s="22" customFormat="1" ht="14.25" customHeight="1" x14ac:dyDescent="0.35">
      <c r="J328" s="171"/>
      <c r="K328" s="171"/>
      <c r="L328" s="171"/>
      <c r="M328" s="171"/>
      <c r="N328" s="171"/>
      <c r="O328" s="171"/>
      <c r="P328" s="171"/>
      <c r="Q328" s="171"/>
    </row>
    <row r="329" spans="10:17" s="22" customFormat="1" ht="14.25" customHeight="1" x14ac:dyDescent="0.35">
      <c r="J329" s="171"/>
      <c r="K329" s="171"/>
      <c r="L329" s="171"/>
      <c r="M329" s="171"/>
      <c r="N329" s="171"/>
      <c r="O329" s="171"/>
      <c r="P329" s="171"/>
      <c r="Q329" s="171"/>
    </row>
    <row r="330" spans="10:17" s="22" customFormat="1" ht="14.25" customHeight="1" x14ac:dyDescent="0.35">
      <c r="J330" s="171"/>
      <c r="K330" s="171"/>
      <c r="L330" s="171"/>
      <c r="M330" s="171"/>
      <c r="N330" s="171"/>
      <c r="O330" s="171"/>
      <c r="P330" s="171"/>
      <c r="Q330" s="171"/>
    </row>
    <row r="331" spans="10:17" s="22" customFormat="1" ht="14.25" customHeight="1" x14ac:dyDescent="0.35">
      <c r="J331" s="171"/>
      <c r="K331" s="171"/>
      <c r="L331" s="171"/>
      <c r="M331" s="171"/>
      <c r="N331" s="171"/>
      <c r="O331" s="171"/>
      <c r="P331" s="171"/>
      <c r="Q331" s="171"/>
    </row>
    <row r="332" spans="10:17" s="22" customFormat="1" ht="14.25" customHeight="1" x14ac:dyDescent="0.35">
      <c r="J332" s="171"/>
      <c r="K332" s="171"/>
      <c r="L332" s="171"/>
      <c r="M332" s="171"/>
      <c r="N332" s="171"/>
      <c r="O332" s="171"/>
      <c r="P332" s="171"/>
      <c r="Q332" s="171"/>
    </row>
    <row r="333" spans="10:17" s="22" customFormat="1" ht="14.25" customHeight="1" x14ac:dyDescent="0.35">
      <c r="J333" s="171"/>
      <c r="K333" s="171"/>
      <c r="L333" s="171"/>
      <c r="M333" s="171"/>
      <c r="N333" s="171"/>
      <c r="O333" s="171"/>
      <c r="P333" s="171"/>
      <c r="Q333" s="171"/>
    </row>
    <row r="334" spans="10:17" s="22" customFormat="1" ht="14.25" customHeight="1" x14ac:dyDescent="0.35">
      <c r="J334" s="171"/>
      <c r="K334" s="171"/>
      <c r="L334" s="171"/>
      <c r="M334" s="171"/>
      <c r="N334" s="171"/>
      <c r="O334" s="171"/>
      <c r="P334" s="171"/>
      <c r="Q334" s="171"/>
    </row>
    <row r="335" spans="10:17" s="22" customFormat="1" ht="14.25" customHeight="1" x14ac:dyDescent="0.35">
      <c r="J335" s="171"/>
      <c r="K335" s="171"/>
      <c r="L335" s="171"/>
      <c r="M335" s="171"/>
      <c r="N335" s="171"/>
      <c r="O335" s="171"/>
      <c r="P335" s="171"/>
      <c r="Q335" s="171"/>
    </row>
    <row r="336" spans="10:17" s="22" customFormat="1" ht="14.25" customHeight="1" x14ac:dyDescent="0.35">
      <c r="J336" s="171"/>
      <c r="K336" s="171"/>
      <c r="L336" s="171"/>
      <c r="M336" s="171"/>
      <c r="N336" s="171"/>
      <c r="O336" s="171"/>
      <c r="P336" s="171"/>
      <c r="Q336" s="171"/>
    </row>
    <row r="337" spans="10:17" s="22" customFormat="1" ht="14.25" customHeight="1" x14ac:dyDescent="0.35">
      <c r="J337" s="171"/>
      <c r="K337" s="171"/>
      <c r="L337" s="171"/>
      <c r="M337" s="171"/>
      <c r="N337" s="171"/>
      <c r="O337" s="171"/>
      <c r="P337" s="171"/>
      <c r="Q337" s="171"/>
    </row>
    <row r="338" spans="10:17" s="22" customFormat="1" ht="14.25" customHeight="1" x14ac:dyDescent="0.35">
      <c r="J338" s="171"/>
      <c r="K338" s="171"/>
      <c r="L338" s="171"/>
      <c r="M338" s="171"/>
      <c r="N338" s="171"/>
      <c r="O338" s="171"/>
      <c r="P338" s="171"/>
      <c r="Q338" s="171"/>
    </row>
    <row r="339" spans="10:17" s="22" customFormat="1" ht="14.25" customHeight="1" x14ac:dyDescent="0.35">
      <c r="J339" s="171"/>
      <c r="K339" s="171"/>
      <c r="L339" s="171"/>
      <c r="M339" s="171"/>
      <c r="N339" s="171"/>
      <c r="O339" s="171"/>
      <c r="P339" s="171"/>
      <c r="Q339" s="171"/>
    </row>
    <row r="340" spans="10:17" s="22" customFormat="1" ht="14.25" customHeight="1" x14ac:dyDescent="0.35">
      <c r="J340" s="171"/>
      <c r="K340" s="171"/>
      <c r="L340" s="171"/>
      <c r="M340" s="171"/>
      <c r="N340" s="171"/>
      <c r="O340" s="171"/>
      <c r="P340" s="171"/>
      <c r="Q340" s="171"/>
    </row>
    <row r="341" spans="10:17" s="22" customFormat="1" ht="14.25" customHeight="1" x14ac:dyDescent="0.35">
      <c r="J341" s="171"/>
      <c r="K341" s="171"/>
      <c r="L341" s="171"/>
      <c r="M341" s="171"/>
      <c r="N341" s="171"/>
      <c r="O341" s="171"/>
      <c r="P341" s="171"/>
      <c r="Q341" s="171"/>
    </row>
    <row r="342" spans="10:17" s="22" customFormat="1" ht="14.25" customHeight="1" x14ac:dyDescent="0.35">
      <c r="J342" s="171"/>
      <c r="K342" s="171"/>
      <c r="L342" s="171"/>
      <c r="M342" s="171"/>
      <c r="N342" s="171"/>
      <c r="O342" s="171"/>
      <c r="P342" s="171"/>
      <c r="Q342" s="171"/>
    </row>
    <row r="343" spans="10:17" s="22" customFormat="1" ht="14.25" customHeight="1" x14ac:dyDescent="0.35">
      <c r="J343" s="171"/>
      <c r="K343" s="171"/>
      <c r="L343" s="171"/>
      <c r="M343" s="171"/>
      <c r="N343" s="171"/>
      <c r="O343" s="171"/>
      <c r="P343" s="171"/>
      <c r="Q343" s="171"/>
    </row>
    <row r="344" spans="10:17" s="22" customFormat="1" ht="14.25" customHeight="1" x14ac:dyDescent="0.35">
      <c r="J344" s="171"/>
      <c r="K344" s="171"/>
      <c r="L344" s="171"/>
      <c r="M344" s="171"/>
      <c r="N344" s="171"/>
      <c r="O344" s="171"/>
      <c r="P344" s="171"/>
      <c r="Q344" s="171"/>
    </row>
    <row r="345" spans="10:17" s="22" customFormat="1" ht="14.25" customHeight="1" x14ac:dyDescent="0.35">
      <c r="J345" s="171"/>
      <c r="K345" s="171"/>
      <c r="L345" s="171"/>
      <c r="M345" s="171"/>
      <c r="N345" s="171"/>
      <c r="O345" s="171"/>
      <c r="P345" s="171"/>
      <c r="Q345" s="171"/>
    </row>
    <row r="346" spans="10:17" s="22" customFormat="1" ht="14.25" customHeight="1" x14ac:dyDescent="0.35">
      <c r="J346" s="171"/>
      <c r="K346" s="171"/>
      <c r="L346" s="171"/>
      <c r="M346" s="171"/>
      <c r="N346" s="171"/>
      <c r="O346" s="171"/>
      <c r="P346" s="171"/>
      <c r="Q346" s="171"/>
    </row>
    <row r="347" spans="10:17" s="22" customFormat="1" ht="14.25" customHeight="1" x14ac:dyDescent="0.35">
      <c r="J347" s="171"/>
      <c r="K347" s="171"/>
      <c r="L347" s="171"/>
      <c r="M347" s="171"/>
      <c r="N347" s="171"/>
      <c r="O347" s="171"/>
      <c r="P347" s="171"/>
      <c r="Q347" s="171"/>
    </row>
    <row r="348" spans="10:17" s="22" customFormat="1" ht="14.25" customHeight="1" x14ac:dyDescent="0.35">
      <c r="J348" s="171"/>
      <c r="K348" s="171"/>
      <c r="L348" s="171"/>
      <c r="M348" s="171"/>
      <c r="N348" s="171"/>
      <c r="O348" s="171"/>
      <c r="P348" s="171"/>
      <c r="Q348" s="171"/>
    </row>
    <row r="349" spans="10:17" s="22" customFormat="1" ht="14.25" customHeight="1" x14ac:dyDescent="0.35">
      <c r="J349" s="171"/>
      <c r="K349" s="171"/>
      <c r="L349" s="171"/>
      <c r="M349" s="171"/>
      <c r="N349" s="171"/>
      <c r="O349" s="171"/>
      <c r="P349" s="171"/>
      <c r="Q349" s="171"/>
    </row>
    <row r="350" spans="10:17" s="22" customFormat="1" ht="14.25" customHeight="1" x14ac:dyDescent="0.35">
      <c r="J350" s="171"/>
      <c r="K350" s="171"/>
      <c r="L350" s="171"/>
      <c r="M350" s="171"/>
      <c r="N350" s="171"/>
      <c r="O350" s="171"/>
      <c r="P350" s="171"/>
      <c r="Q350" s="171"/>
    </row>
    <row r="351" spans="10:17" s="22" customFormat="1" ht="14.25" customHeight="1" x14ac:dyDescent="0.35">
      <c r="J351" s="171"/>
      <c r="K351" s="171"/>
      <c r="L351" s="171"/>
      <c r="M351" s="171"/>
      <c r="N351" s="171"/>
      <c r="O351" s="171"/>
      <c r="P351" s="171"/>
      <c r="Q351" s="171"/>
    </row>
    <row r="352" spans="10:17" s="22" customFormat="1" ht="14.25" customHeight="1" x14ac:dyDescent="0.35">
      <c r="J352" s="171"/>
      <c r="K352" s="171"/>
      <c r="L352" s="171"/>
      <c r="M352" s="171"/>
      <c r="N352" s="171"/>
      <c r="O352" s="171"/>
      <c r="P352" s="171"/>
      <c r="Q352" s="171"/>
    </row>
    <row r="353" spans="10:17" s="22" customFormat="1" ht="14.25" customHeight="1" x14ac:dyDescent="0.35">
      <c r="J353" s="171"/>
      <c r="K353" s="171"/>
      <c r="L353" s="171"/>
      <c r="M353" s="171"/>
      <c r="N353" s="171"/>
      <c r="O353" s="171"/>
      <c r="P353" s="171"/>
      <c r="Q353" s="171"/>
    </row>
    <row r="354" spans="10:17" s="22" customFormat="1" ht="14.25" customHeight="1" x14ac:dyDescent="0.35">
      <c r="J354" s="171"/>
      <c r="K354" s="171"/>
      <c r="L354" s="171"/>
      <c r="M354" s="171"/>
      <c r="N354" s="171"/>
      <c r="O354" s="171"/>
      <c r="P354" s="171"/>
      <c r="Q354" s="171"/>
    </row>
    <row r="355" spans="10:17" s="22" customFormat="1" ht="14.25" customHeight="1" x14ac:dyDescent="0.35">
      <c r="J355" s="171"/>
      <c r="K355" s="171"/>
      <c r="L355" s="171"/>
      <c r="M355" s="171"/>
      <c r="N355" s="171"/>
      <c r="O355" s="171"/>
      <c r="P355" s="171"/>
      <c r="Q355" s="171"/>
    </row>
    <row r="356" spans="10:17" s="22" customFormat="1" ht="14.25" customHeight="1" x14ac:dyDescent="0.35">
      <c r="J356" s="171"/>
      <c r="K356" s="171"/>
      <c r="L356" s="171"/>
      <c r="M356" s="171"/>
      <c r="N356" s="171"/>
      <c r="O356" s="171"/>
      <c r="P356" s="171"/>
      <c r="Q356" s="171"/>
    </row>
    <row r="357" spans="10:17" s="22" customFormat="1" ht="14.25" customHeight="1" x14ac:dyDescent="0.35">
      <c r="J357" s="171"/>
      <c r="K357" s="171"/>
      <c r="L357" s="171"/>
      <c r="M357" s="171"/>
      <c r="N357" s="171"/>
      <c r="O357" s="171"/>
      <c r="P357" s="171"/>
      <c r="Q357" s="171"/>
    </row>
    <row r="358" spans="10:17" s="22" customFormat="1" ht="14.25" customHeight="1" x14ac:dyDescent="0.35">
      <c r="J358" s="171"/>
      <c r="K358" s="171"/>
      <c r="L358" s="171"/>
      <c r="M358" s="171"/>
      <c r="N358" s="171"/>
      <c r="O358" s="171"/>
      <c r="P358" s="171"/>
      <c r="Q358" s="171"/>
    </row>
    <row r="359" spans="10:17" s="22" customFormat="1" ht="14.25" customHeight="1" x14ac:dyDescent="0.35">
      <c r="J359" s="171"/>
      <c r="K359" s="171"/>
      <c r="L359" s="171"/>
      <c r="M359" s="171"/>
      <c r="N359" s="171"/>
      <c r="O359" s="171"/>
      <c r="P359" s="171"/>
      <c r="Q359" s="171"/>
    </row>
    <row r="360" spans="10:17" s="22" customFormat="1" ht="14.25" customHeight="1" x14ac:dyDescent="0.35">
      <c r="J360" s="171"/>
      <c r="K360" s="171"/>
      <c r="L360" s="171"/>
      <c r="M360" s="171"/>
      <c r="N360" s="171"/>
      <c r="O360" s="171"/>
      <c r="P360" s="171"/>
      <c r="Q360" s="171"/>
    </row>
    <row r="361" spans="10:17" s="22" customFormat="1" ht="14.25" customHeight="1" x14ac:dyDescent="0.35">
      <c r="J361" s="171"/>
      <c r="K361" s="171"/>
      <c r="L361" s="171"/>
      <c r="M361" s="171"/>
      <c r="N361" s="171"/>
      <c r="O361" s="171"/>
      <c r="P361" s="171"/>
      <c r="Q361" s="171"/>
    </row>
    <row r="362" spans="10:17" s="22" customFormat="1" ht="14.25" customHeight="1" x14ac:dyDescent="0.35">
      <c r="J362" s="171"/>
      <c r="K362" s="171"/>
      <c r="L362" s="171"/>
      <c r="M362" s="171"/>
      <c r="N362" s="171"/>
      <c r="O362" s="171"/>
      <c r="P362" s="171"/>
      <c r="Q362" s="171"/>
    </row>
    <row r="363" spans="10:17" s="22" customFormat="1" ht="14.25" customHeight="1" x14ac:dyDescent="0.35">
      <c r="J363" s="171"/>
      <c r="K363" s="171"/>
      <c r="L363" s="171"/>
      <c r="M363" s="171"/>
      <c r="N363" s="171"/>
      <c r="O363" s="171"/>
      <c r="P363" s="171"/>
      <c r="Q363" s="171"/>
    </row>
    <row r="364" spans="10:17" s="22" customFormat="1" ht="14.25" customHeight="1" x14ac:dyDescent="0.35">
      <c r="J364" s="171"/>
      <c r="K364" s="171"/>
      <c r="L364" s="171"/>
      <c r="M364" s="171"/>
      <c r="N364" s="171"/>
      <c r="O364" s="171"/>
      <c r="P364" s="171"/>
      <c r="Q364" s="171"/>
    </row>
    <row r="365" spans="10:17" s="22" customFormat="1" ht="14.25" customHeight="1" x14ac:dyDescent="0.35">
      <c r="J365" s="171"/>
      <c r="K365" s="171"/>
      <c r="L365" s="171"/>
      <c r="M365" s="171"/>
      <c r="N365" s="171"/>
      <c r="O365" s="171"/>
      <c r="P365" s="171"/>
      <c r="Q365" s="171"/>
    </row>
    <row r="366" spans="10:17" s="22" customFormat="1" ht="14.25" customHeight="1" x14ac:dyDescent="0.35">
      <c r="J366" s="171"/>
      <c r="K366" s="171"/>
      <c r="L366" s="171"/>
      <c r="M366" s="171"/>
      <c r="N366" s="171"/>
      <c r="O366" s="171"/>
      <c r="P366" s="171"/>
      <c r="Q366" s="171"/>
    </row>
    <row r="367" spans="10:17" s="22" customFormat="1" ht="14.25" customHeight="1" x14ac:dyDescent="0.35">
      <c r="J367" s="171"/>
      <c r="K367" s="171"/>
      <c r="L367" s="171"/>
      <c r="M367" s="171"/>
      <c r="N367" s="171"/>
      <c r="O367" s="171"/>
      <c r="P367" s="171"/>
      <c r="Q367" s="171"/>
    </row>
    <row r="368" spans="10:17" s="22" customFormat="1" ht="14.25" customHeight="1" x14ac:dyDescent="0.35">
      <c r="J368" s="171"/>
      <c r="K368" s="171"/>
      <c r="L368" s="171"/>
      <c r="M368" s="171"/>
      <c r="N368" s="171"/>
      <c r="O368" s="171"/>
      <c r="P368" s="171"/>
      <c r="Q368" s="171"/>
    </row>
    <row r="369" spans="10:17" s="22" customFormat="1" ht="14.25" customHeight="1" x14ac:dyDescent="0.35">
      <c r="J369" s="171"/>
      <c r="K369" s="171"/>
      <c r="L369" s="171"/>
      <c r="M369" s="171"/>
      <c r="N369" s="171"/>
      <c r="O369" s="171"/>
      <c r="P369" s="171"/>
      <c r="Q369" s="171"/>
    </row>
    <row r="370" spans="10:17" s="22" customFormat="1" ht="14.25" customHeight="1" x14ac:dyDescent="0.35">
      <c r="J370" s="171"/>
      <c r="K370" s="171"/>
      <c r="L370" s="171"/>
      <c r="M370" s="171"/>
      <c r="N370" s="171"/>
      <c r="O370" s="171"/>
      <c r="P370" s="171"/>
      <c r="Q370" s="171"/>
    </row>
    <row r="371" spans="10:17" s="22" customFormat="1" ht="14.25" customHeight="1" x14ac:dyDescent="0.35">
      <c r="J371" s="171"/>
      <c r="K371" s="171"/>
      <c r="L371" s="171"/>
      <c r="M371" s="171"/>
      <c r="N371" s="171"/>
      <c r="O371" s="171"/>
      <c r="P371" s="171"/>
      <c r="Q371" s="171"/>
    </row>
    <row r="372" spans="10:17" s="22" customFormat="1" ht="14.25" customHeight="1" x14ac:dyDescent="0.35">
      <c r="J372" s="171"/>
      <c r="K372" s="171"/>
      <c r="L372" s="171"/>
      <c r="M372" s="171"/>
      <c r="N372" s="171"/>
      <c r="O372" s="171"/>
      <c r="P372" s="171"/>
      <c r="Q372" s="171"/>
    </row>
    <row r="373" spans="10:17" s="22" customFormat="1" ht="14.25" customHeight="1" x14ac:dyDescent="0.35">
      <c r="J373" s="171"/>
      <c r="K373" s="171"/>
      <c r="L373" s="171"/>
      <c r="M373" s="171"/>
      <c r="N373" s="171"/>
      <c r="O373" s="171"/>
      <c r="P373" s="171"/>
      <c r="Q373" s="171"/>
    </row>
    <row r="374" spans="10:17" s="22" customFormat="1" ht="14.25" customHeight="1" x14ac:dyDescent="0.35">
      <c r="J374" s="171"/>
      <c r="K374" s="171"/>
      <c r="L374" s="171"/>
      <c r="M374" s="171"/>
      <c r="N374" s="171"/>
      <c r="O374" s="171"/>
      <c r="P374" s="171"/>
      <c r="Q374" s="171"/>
    </row>
    <row r="375" spans="10:17" s="22" customFormat="1" ht="14.25" customHeight="1" x14ac:dyDescent="0.35">
      <c r="J375" s="171"/>
      <c r="K375" s="171"/>
      <c r="L375" s="171"/>
      <c r="M375" s="171"/>
      <c r="N375" s="171"/>
      <c r="O375" s="171"/>
      <c r="P375" s="171"/>
      <c r="Q375" s="171"/>
    </row>
    <row r="376" spans="10:17" s="22" customFormat="1" ht="14.25" customHeight="1" x14ac:dyDescent="0.35">
      <c r="J376" s="171"/>
      <c r="K376" s="171"/>
      <c r="L376" s="171"/>
      <c r="M376" s="171"/>
      <c r="N376" s="171"/>
      <c r="O376" s="171"/>
      <c r="P376" s="171"/>
      <c r="Q376" s="171"/>
    </row>
    <row r="377" spans="10:17" s="22" customFormat="1" ht="14.25" customHeight="1" x14ac:dyDescent="0.35">
      <c r="J377" s="171"/>
      <c r="K377" s="171"/>
      <c r="L377" s="171"/>
      <c r="M377" s="171"/>
      <c r="N377" s="171"/>
      <c r="O377" s="171"/>
      <c r="P377" s="171"/>
      <c r="Q377" s="171"/>
    </row>
    <row r="378" spans="10:17" s="22" customFormat="1" ht="14.25" customHeight="1" x14ac:dyDescent="0.35">
      <c r="J378" s="171"/>
      <c r="K378" s="171"/>
      <c r="L378" s="171"/>
      <c r="M378" s="171"/>
      <c r="N378" s="171"/>
      <c r="O378" s="171"/>
      <c r="P378" s="171"/>
      <c r="Q378" s="171"/>
    </row>
    <row r="379" spans="10:17" s="22" customFormat="1" ht="14.25" customHeight="1" x14ac:dyDescent="0.35">
      <c r="J379" s="171"/>
      <c r="K379" s="171"/>
      <c r="L379" s="171"/>
      <c r="M379" s="171"/>
      <c r="N379" s="171"/>
      <c r="O379" s="171"/>
      <c r="P379" s="171"/>
      <c r="Q379" s="171"/>
    </row>
    <row r="380" spans="10:17" s="22" customFormat="1" ht="14.25" customHeight="1" x14ac:dyDescent="0.35">
      <c r="J380" s="171"/>
      <c r="K380" s="171"/>
      <c r="L380" s="171"/>
      <c r="M380" s="171"/>
      <c r="N380" s="171"/>
      <c r="O380" s="171"/>
      <c r="P380" s="171"/>
      <c r="Q380" s="171"/>
    </row>
    <row r="381" spans="10:17" s="22" customFormat="1" ht="14.25" customHeight="1" x14ac:dyDescent="0.35">
      <c r="J381" s="171"/>
      <c r="K381" s="171"/>
      <c r="L381" s="171"/>
      <c r="M381" s="171"/>
      <c r="N381" s="171"/>
      <c r="O381" s="171"/>
      <c r="P381" s="171"/>
      <c r="Q381" s="171"/>
    </row>
    <row r="382" spans="10:17" s="22" customFormat="1" ht="14.25" customHeight="1" x14ac:dyDescent="0.35">
      <c r="J382" s="171"/>
      <c r="K382" s="171"/>
      <c r="L382" s="171"/>
      <c r="M382" s="171"/>
      <c r="N382" s="171"/>
      <c r="O382" s="171"/>
      <c r="P382" s="171"/>
      <c r="Q382" s="171"/>
    </row>
    <row r="383" spans="10:17" s="22" customFormat="1" ht="14.25" customHeight="1" x14ac:dyDescent="0.35">
      <c r="J383" s="171"/>
      <c r="K383" s="171"/>
      <c r="L383" s="171"/>
      <c r="M383" s="171"/>
      <c r="N383" s="171"/>
      <c r="O383" s="171"/>
      <c r="P383" s="171"/>
      <c r="Q383" s="171"/>
    </row>
    <row r="384" spans="10:17" s="22" customFormat="1" ht="14.25" customHeight="1" x14ac:dyDescent="0.35">
      <c r="J384" s="171"/>
      <c r="K384" s="171"/>
      <c r="L384" s="171"/>
      <c r="M384" s="171"/>
      <c r="N384" s="171"/>
      <c r="O384" s="171"/>
      <c r="P384" s="171"/>
      <c r="Q384" s="171"/>
    </row>
    <row r="385" spans="10:17" s="22" customFormat="1" ht="14.25" customHeight="1" x14ac:dyDescent="0.35">
      <c r="J385" s="171"/>
      <c r="K385" s="171"/>
      <c r="L385" s="171"/>
      <c r="M385" s="171"/>
      <c r="N385" s="171"/>
      <c r="O385" s="171"/>
      <c r="P385" s="171"/>
      <c r="Q385" s="171"/>
    </row>
    <row r="386" spans="10:17" s="22" customFormat="1" ht="14.25" customHeight="1" x14ac:dyDescent="0.35">
      <c r="J386" s="171"/>
      <c r="K386" s="171"/>
      <c r="L386" s="171"/>
      <c r="M386" s="171"/>
      <c r="N386" s="171"/>
      <c r="O386" s="171"/>
      <c r="P386" s="171"/>
      <c r="Q386" s="171"/>
    </row>
    <row r="387" spans="10:17" s="22" customFormat="1" ht="14.25" customHeight="1" x14ac:dyDescent="0.35">
      <c r="J387" s="171"/>
      <c r="K387" s="171"/>
      <c r="L387" s="171"/>
      <c r="M387" s="171"/>
      <c r="N387" s="171"/>
      <c r="O387" s="171"/>
      <c r="P387" s="171"/>
      <c r="Q387" s="171"/>
    </row>
    <row r="388" spans="10:17" s="22" customFormat="1" ht="14.25" customHeight="1" x14ac:dyDescent="0.35">
      <c r="J388" s="171"/>
      <c r="K388" s="171"/>
      <c r="L388" s="171"/>
      <c r="M388" s="171"/>
      <c r="N388" s="171"/>
      <c r="O388" s="171"/>
      <c r="P388" s="171"/>
      <c r="Q388" s="171"/>
    </row>
    <row r="389" spans="10:17" s="22" customFormat="1" ht="14.25" customHeight="1" x14ac:dyDescent="0.35">
      <c r="J389" s="171"/>
      <c r="K389" s="171"/>
      <c r="L389" s="171"/>
      <c r="M389" s="171"/>
      <c r="N389" s="171"/>
      <c r="O389" s="171"/>
      <c r="P389" s="171"/>
      <c r="Q389" s="171"/>
    </row>
    <row r="390" spans="10:17" s="22" customFormat="1" ht="14.25" customHeight="1" x14ac:dyDescent="0.35">
      <c r="J390" s="171"/>
      <c r="K390" s="171"/>
      <c r="L390" s="171"/>
      <c r="M390" s="171"/>
      <c r="N390" s="171"/>
      <c r="O390" s="171"/>
      <c r="P390" s="171"/>
      <c r="Q390" s="171"/>
    </row>
    <row r="391" spans="10:17" s="22" customFormat="1" ht="14.25" customHeight="1" x14ac:dyDescent="0.35">
      <c r="J391" s="171"/>
      <c r="K391" s="171"/>
      <c r="L391" s="171"/>
      <c r="M391" s="171"/>
      <c r="N391" s="171"/>
      <c r="O391" s="171"/>
      <c r="P391" s="171"/>
      <c r="Q391" s="171"/>
    </row>
    <row r="392" spans="10:17" s="22" customFormat="1" ht="14.25" customHeight="1" x14ac:dyDescent="0.35">
      <c r="J392" s="171"/>
      <c r="K392" s="171"/>
      <c r="L392" s="171"/>
      <c r="M392" s="171"/>
      <c r="N392" s="171"/>
      <c r="O392" s="171"/>
      <c r="P392" s="171"/>
      <c r="Q392" s="171"/>
    </row>
    <row r="393" spans="10:17" s="22" customFormat="1" ht="14.25" customHeight="1" x14ac:dyDescent="0.35">
      <c r="J393" s="171"/>
      <c r="K393" s="171"/>
      <c r="L393" s="171"/>
      <c r="M393" s="171"/>
      <c r="N393" s="171"/>
      <c r="O393" s="171"/>
      <c r="P393" s="171"/>
      <c r="Q393" s="171"/>
    </row>
    <row r="394" spans="10:17" s="22" customFormat="1" ht="14.25" customHeight="1" x14ac:dyDescent="0.35">
      <c r="J394" s="171"/>
      <c r="K394" s="171"/>
      <c r="L394" s="171"/>
      <c r="M394" s="171"/>
      <c r="N394" s="171"/>
      <c r="O394" s="171"/>
      <c r="P394" s="171"/>
      <c r="Q394" s="171"/>
    </row>
    <row r="395" spans="10:17" s="22" customFormat="1" ht="14.25" customHeight="1" x14ac:dyDescent="0.35">
      <c r="J395" s="171"/>
      <c r="K395" s="171"/>
      <c r="L395" s="171"/>
      <c r="M395" s="171"/>
      <c r="N395" s="171"/>
      <c r="O395" s="171"/>
      <c r="P395" s="171"/>
      <c r="Q395" s="171"/>
    </row>
    <row r="396" spans="10:17" s="22" customFormat="1" ht="14.25" customHeight="1" x14ac:dyDescent="0.35">
      <c r="J396" s="171"/>
      <c r="K396" s="171"/>
      <c r="L396" s="171"/>
      <c r="M396" s="171"/>
      <c r="N396" s="171"/>
      <c r="O396" s="171"/>
      <c r="P396" s="171"/>
      <c r="Q396" s="171"/>
    </row>
    <row r="397" spans="10:17" s="22" customFormat="1" ht="14.25" customHeight="1" x14ac:dyDescent="0.35">
      <c r="J397" s="171"/>
      <c r="K397" s="171"/>
      <c r="L397" s="171"/>
      <c r="M397" s="171"/>
      <c r="N397" s="171"/>
      <c r="O397" s="171"/>
      <c r="P397" s="171"/>
      <c r="Q397" s="171"/>
    </row>
    <row r="398" spans="10:17" s="22" customFormat="1" ht="14.25" customHeight="1" x14ac:dyDescent="0.35">
      <c r="J398" s="171"/>
      <c r="K398" s="171"/>
      <c r="L398" s="171"/>
      <c r="M398" s="171"/>
      <c r="N398" s="171"/>
      <c r="O398" s="171"/>
      <c r="P398" s="171"/>
      <c r="Q398" s="171"/>
    </row>
    <row r="399" spans="10:17" s="22" customFormat="1" ht="14.25" customHeight="1" x14ac:dyDescent="0.35">
      <c r="J399" s="171"/>
      <c r="K399" s="171"/>
      <c r="L399" s="171"/>
      <c r="M399" s="171"/>
      <c r="N399" s="171"/>
      <c r="O399" s="171"/>
      <c r="P399" s="171"/>
      <c r="Q399" s="171"/>
    </row>
    <row r="400" spans="10:17" s="22" customFormat="1" ht="14.25" customHeight="1" x14ac:dyDescent="0.35">
      <c r="J400" s="171"/>
      <c r="K400" s="171"/>
      <c r="L400" s="171"/>
      <c r="M400" s="171"/>
      <c r="N400" s="171"/>
      <c r="O400" s="171"/>
      <c r="P400" s="171"/>
      <c r="Q400" s="171"/>
    </row>
    <row r="401" spans="10:17" s="22" customFormat="1" ht="14.25" customHeight="1" x14ac:dyDescent="0.35">
      <c r="J401" s="171"/>
      <c r="K401" s="171"/>
      <c r="L401" s="171"/>
      <c r="M401" s="171"/>
      <c r="N401" s="171"/>
      <c r="O401" s="171"/>
      <c r="P401" s="171"/>
      <c r="Q401" s="171"/>
    </row>
    <row r="402" spans="10:17" s="22" customFormat="1" ht="14.25" customHeight="1" x14ac:dyDescent="0.35">
      <c r="J402" s="171"/>
      <c r="K402" s="171"/>
      <c r="L402" s="171"/>
      <c r="M402" s="171"/>
      <c r="N402" s="171"/>
      <c r="O402" s="171"/>
      <c r="P402" s="171"/>
      <c r="Q402" s="171"/>
    </row>
    <row r="403" spans="10:17" s="22" customFormat="1" ht="14.25" customHeight="1" x14ac:dyDescent="0.35">
      <c r="J403" s="171"/>
      <c r="K403" s="171"/>
      <c r="L403" s="171"/>
      <c r="M403" s="171"/>
      <c r="N403" s="171"/>
      <c r="O403" s="171"/>
      <c r="P403" s="171"/>
      <c r="Q403" s="171"/>
    </row>
    <row r="404" spans="10:17" s="22" customFormat="1" ht="14.25" customHeight="1" x14ac:dyDescent="0.35">
      <c r="J404" s="171"/>
      <c r="K404" s="171"/>
      <c r="L404" s="171"/>
      <c r="M404" s="171"/>
      <c r="N404" s="171"/>
      <c r="O404" s="171"/>
      <c r="P404" s="171"/>
      <c r="Q404" s="171"/>
    </row>
    <row r="405" spans="10:17" s="22" customFormat="1" ht="14.25" customHeight="1" x14ac:dyDescent="0.35">
      <c r="J405" s="171"/>
      <c r="K405" s="171"/>
      <c r="L405" s="171"/>
      <c r="M405" s="171"/>
      <c r="N405" s="171"/>
      <c r="O405" s="171"/>
      <c r="P405" s="171"/>
      <c r="Q405" s="171"/>
    </row>
    <row r="406" spans="10:17" s="22" customFormat="1" ht="14.25" customHeight="1" x14ac:dyDescent="0.35">
      <c r="J406" s="171"/>
      <c r="K406" s="171"/>
      <c r="L406" s="171"/>
      <c r="M406" s="171"/>
      <c r="N406" s="171"/>
      <c r="O406" s="171"/>
      <c r="P406" s="171"/>
      <c r="Q406" s="171"/>
    </row>
    <row r="407" spans="10:17" s="22" customFormat="1" ht="14.25" customHeight="1" x14ac:dyDescent="0.35">
      <c r="J407" s="171"/>
      <c r="K407" s="171"/>
      <c r="L407" s="171"/>
      <c r="M407" s="171"/>
      <c r="N407" s="171"/>
      <c r="O407" s="171"/>
      <c r="P407" s="171"/>
      <c r="Q407" s="171"/>
    </row>
    <row r="408" spans="10:17" s="22" customFormat="1" ht="14.25" customHeight="1" x14ac:dyDescent="0.35">
      <c r="J408" s="171"/>
      <c r="K408" s="171"/>
      <c r="L408" s="171"/>
      <c r="M408" s="171"/>
      <c r="N408" s="171"/>
      <c r="O408" s="171"/>
      <c r="P408" s="171"/>
      <c r="Q408" s="171"/>
    </row>
    <row r="409" spans="10:17" s="22" customFormat="1" ht="14.25" customHeight="1" x14ac:dyDescent="0.35">
      <c r="J409" s="171"/>
      <c r="K409" s="171"/>
      <c r="L409" s="171"/>
      <c r="M409" s="171"/>
      <c r="N409" s="171"/>
      <c r="O409" s="171"/>
      <c r="P409" s="171"/>
      <c r="Q409" s="171"/>
    </row>
    <row r="410" spans="10:17" s="22" customFormat="1" ht="14.25" customHeight="1" x14ac:dyDescent="0.35">
      <c r="J410" s="171"/>
      <c r="K410" s="171"/>
      <c r="L410" s="171"/>
      <c r="M410" s="171"/>
      <c r="N410" s="171"/>
      <c r="O410" s="171"/>
      <c r="P410" s="171"/>
      <c r="Q410" s="171"/>
    </row>
    <row r="411" spans="10:17" s="22" customFormat="1" ht="14.25" customHeight="1" x14ac:dyDescent="0.35">
      <c r="J411" s="171"/>
      <c r="K411" s="171"/>
      <c r="L411" s="171"/>
      <c r="M411" s="171"/>
      <c r="N411" s="171"/>
      <c r="O411" s="171"/>
      <c r="P411" s="171"/>
      <c r="Q411" s="171"/>
    </row>
    <row r="412" spans="10:17" s="22" customFormat="1" ht="14.25" customHeight="1" x14ac:dyDescent="0.35">
      <c r="J412" s="171"/>
      <c r="K412" s="171"/>
      <c r="L412" s="171"/>
      <c r="M412" s="171"/>
      <c r="N412" s="171"/>
      <c r="O412" s="171"/>
      <c r="P412" s="171"/>
      <c r="Q412" s="171"/>
    </row>
    <row r="413" spans="10:17" s="22" customFormat="1" ht="14.25" customHeight="1" x14ac:dyDescent="0.35">
      <c r="J413" s="171"/>
      <c r="K413" s="171"/>
      <c r="L413" s="171"/>
      <c r="M413" s="171"/>
      <c r="N413" s="171"/>
      <c r="O413" s="171"/>
      <c r="P413" s="171"/>
      <c r="Q413" s="171"/>
    </row>
    <row r="414" spans="10:17" s="22" customFormat="1" ht="14.25" customHeight="1" x14ac:dyDescent="0.35">
      <c r="J414" s="171"/>
      <c r="K414" s="171"/>
      <c r="L414" s="171"/>
      <c r="M414" s="171"/>
      <c r="N414" s="171"/>
      <c r="O414" s="171"/>
      <c r="P414" s="171"/>
      <c r="Q414" s="171"/>
    </row>
    <row r="415" spans="10:17" s="22" customFormat="1" ht="14.25" customHeight="1" x14ac:dyDescent="0.35">
      <c r="J415" s="171"/>
      <c r="K415" s="171"/>
      <c r="L415" s="171"/>
      <c r="M415" s="171"/>
      <c r="N415" s="171"/>
      <c r="O415" s="171"/>
      <c r="P415" s="171"/>
      <c r="Q415" s="171"/>
    </row>
    <row r="416" spans="10:17" s="22" customFormat="1" ht="14.25" customHeight="1" x14ac:dyDescent="0.35">
      <c r="J416" s="171"/>
      <c r="K416" s="171"/>
      <c r="L416" s="171"/>
      <c r="M416" s="171"/>
      <c r="N416" s="171"/>
      <c r="O416" s="171"/>
      <c r="P416" s="171"/>
      <c r="Q416" s="171"/>
    </row>
    <row r="417" spans="10:17" s="22" customFormat="1" ht="14.25" customHeight="1" x14ac:dyDescent="0.35">
      <c r="J417" s="171"/>
      <c r="K417" s="171"/>
      <c r="L417" s="171"/>
      <c r="M417" s="171"/>
      <c r="N417" s="171"/>
      <c r="O417" s="171"/>
      <c r="P417" s="171"/>
      <c r="Q417" s="171"/>
    </row>
    <row r="418" spans="10:17" s="22" customFormat="1" ht="14.25" customHeight="1" x14ac:dyDescent="0.35">
      <c r="J418" s="171"/>
      <c r="K418" s="171"/>
      <c r="L418" s="171"/>
      <c r="M418" s="171"/>
      <c r="N418" s="171"/>
      <c r="O418" s="171"/>
      <c r="P418" s="171"/>
      <c r="Q418" s="171"/>
    </row>
    <row r="419" spans="10:17" s="22" customFormat="1" ht="14.25" customHeight="1" x14ac:dyDescent="0.35">
      <c r="J419" s="171"/>
      <c r="K419" s="171"/>
      <c r="L419" s="171"/>
      <c r="M419" s="171"/>
      <c r="N419" s="171"/>
      <c r="O419" s="171"/>
      <c r="P419" s="171"/>
      <c r="Q419" s="171"/>
    </row>
    <row r="420" spans="10:17" s="22" customFormat="1" ht="14.25" customHeight="1" x14ac:dyDescent="0.35">
      <c r="J420" s="171"/>
      <c r="K420" s="171"/>
      <c r="L420" s="171"/>
      <c r="M420" s="171"/>
      <c r="N420" s="171"/>
      <c r="O420" s="171"/>
      <c r="P420" s="171"/>
      <c r="Q420" s="171"/>
    </row>
    <row r="421" spans="10:17" s="22" customFormat="1" ht="14.25" customHeight="1" x14ac:dyDescent="0.35">
      <c r="J421" s="171"/>
      <c r="K421" s="171"/>
      <c r="L421" s="171"/>
      <c r="M421" s="171"/>
      <c r="N421" s="171"/>
      <c r="O421" s="171"/>
      <c r="P421" s="171"/>
      <c r="Q421" s="171"/>
    </row>
    <row r="422" spans="10:17" s="22" customFormat="1" ht="14.25" customHeight="1" x14ac:dyDescent="0.35">
      <c r="J422" s="171"/>
      <c r="K422" s="171"/>
      <c r="L422" s="171"/>
      <c r="M422" s="171"/>
      <c r="N422" s="171"/>
      <c r="O422" s="171"/>
      <c r="P422" s="171"/>
      <c r="Q422" s="171"/>
    </row>
    <row r="423" spans="10:17" s="22" customFormat="1" ht="14.25" customHeight="1" x14ac:dyDescent="0.35">
      <c r="J423" s="171"/>
      <c r="K423" s="171"/>
      <c r="L423" s="171"/>
      <c r="M423" s="171"/>
      <c r="N423" s="171"/>
      <c r="O423" s="171"/>
      <c r="P423" s="171"/>
      <c r="Q423" s="171"/>
    </row>
    <row r="424" spans="10:17" s="22" customFormat="1" ht="14.25" customHeight="1" x14ac:dyDescent="0.35">
      <c r="J424" s="171"/>
      <c r="K424" s="171"/>
      <c r="L424" s="171"/>
      <c r="M424" s="171"/>
      <c r="N424" s="171"/>
      <c r="O424" s="171"/>
      <c r="P424" s="171"/>
      <c r="Q424" s="171"/>
    </row>
    <row r="425" spans="10:17" s="22" customFormat="1" ht="14.25" customHeight="1" x14ac:dyDescent="0.35">
      <c r="J425" s="171"/>
      <c r="K425" s="171"/>
      <c r="L425" s="171"/>
      <c r="M425" s="171"/>
      <c r="N425" s="171"/>
      <c r="O425" s="171"/>
      <c r="P425" s="171"/>
      <c r="Q425" s="171"/>
    </row>
    <row r="426" spans="10:17" s="22" customFormat="1" ht="14.25" customHeight="1" x14ac:dyDescent="0.35">
      <c r="J426" s="171"/>
      <c r="K426" s="171"/>
      <c r="L426" s="171"/>
      <c r="M426" s="171"/>
      <c r="N426" s="171"/>
      <c r="O426" s="171"/>
      <c r="P426" s="171"/>
      <c r="Q426" s="171"/>
    </row>
    <row r="427" spans="10:17" s="22" customFormat="1" ht="14.25" customHeight="1" x14ac:dyDescent="0.35">
      <c r="J427" s="171"/>
      <c r="K427" s="171"/>
      <c r="L427" s="171"/>
      <c r="M427" s="171"/>
      <c r="N427" s="171"/>
      <c r="O427" s="171"/>
      <c r="P427" s="171"/>
      <c r="Q427" s="171"/>
    </row>
    <row r="428" spans="10:17" s="22" customFormat="1" ht="14.25" customHeight="1" x14ac:dyDescent="0.35">
      <c r="J428" s="171"/>
      <c r="K428" s="171"/>
      <c r="L428" s="171"/>
      <c r="M428" s="171"/>
      <c r="N428" s="171"/>
      <c r="O428" s="171"/>
      <c r="P428" s="171"/>
      <c r="Q428" s="171"/>
    </row>
    <row r="429" spans="10:17" s="22" customFormat="1" ht="14.25" customHeight="1" x14ac:dyDescent="0.35">
      <c r="J429" s="171"/>
      <c r="K429" s="171"/>
      <c r="L429" s="171"/>
      <c r="M429" s="171"/>
      <c r="N429" s="171"/>
      <c r="O429" s="171"/>
      <c r="P429" s="171"/>
      <c r="Q429" s="171"/>
    </row>
    <row r="430" spans="10:17" s="22" customFormat="1" ht="14.25" customHeight="1" x14ac:dyDescent="0.35">
      <c r="J430" s="171"/>
      <c r="K430" s="171"/>
      <c r="L430" s="171"/>
      <c r="M430" s="171"/>
      <c r="N430" s="171"/>
      <c r="O430" s="171"/>
      <c r="P430" s="171"/>
      <c r="Q430" s="171"/>
    </row>
    <row r="431" spans="10:17" s="22" customFormat="1" ht="14.25" customHeight="1" x14ac:dyDescent="0.35">
      <c r="J431" s="171"/>
      <c r="K431" s="171"/>
      <c r="L431" s="171"/>
      <c r="M431" s="171"/>
      <c r="N431" s="171"/>
      <c r="O431" s="171"/>
      <c r="P431" s="171"/>
      <c r="Q431" s="171"/>
    </row>
    <row r="432" spans="10:17" s="22" customFormat="1" ht="14.25" customHeight="1" x14ac:dyDescent="0.35">
      <c r="J432" s="171"/>
      <c r="K432" s="171"/>
      <c r="L432" s="171"/>
      <c r="M432" s="171"/>
      <c r="N432" s="171"/>
      <c r="O432" s="171"/>
      <c r="P432" s="171"/>
      <c r="Q432" s="171"/>
    </row>
    <row r="433" spans="10:17" s="22" customFormat="1" ht="14.25" customHeight="1" x14ac:dyDescent="0.35">
      <c r="J433" s="171"/>
      <c r="K433" s="171"/>
      <c r="L433" s="171"/>
      <c r="M433" s="171"/>
      <c r="N433" s="171"/>
      <c r="O433" s="171"/>
      <c r="P433" s="171"/>
      <c r="Q433" s="171"/>
    </row>
    <row r="434" spans="10:17" s="22" customFormat="1" ht="14.25" customHeight="1" x14ac:dyDescent="0.35">
      <c r="J434" s="171"/>
      <c r="K434" s="171"/>
      <c r="L434" s="171"/>
      <c r="M434" s="171"/>
      <c r="N434" s="171"/>
      <c r="O434" s="171"/>
      <c r="P434" s="171"/>
      <c r="Q434" s="171"/>
    </row>
    <row r="435" spans="10:17" s="22" customFormat="1" ht="14.25" customHeight="1" x14ac:dyDescent="0.35">
      <c r="J435" s="171"/>
      <c r="K435" s="171"/>
      <c r="L435" s="171"/>
      <c r="M435" s="171"/>
      <c r="N435" s="171"/>
      <c r="O435" s="171"/>
      <c r="P435" s="171"/>
      <c r="Q435" s="171"/>
    </row>
    <row r="436" spans="10:17" s="22" customFormat="1" ht="14.25" customHeight="1" x14ac:dyDescent="0.35">
      <c r="J436" s="171"/>
      <c r="K436" s="171"/>
      <c r="L436" s="171"/>
      <c r="M436" s="171"/>
      <c r="N436" s="171"/>
      <c r="O436" s="171"/>
      <c r="P436" s="171"/>
      <c r="Q436" s="171"/>
    </row>
    <row r="437" spans="10:17" s="22" customFormat="1" ht="14.25" customHeight="1" x14ac:dyDescent="0.35">
      <c r="J437" s="171"/>
      <c r="K437" s="171"/>
      <c r="L437" s="171"/>
      <c r="M437" s="171"/>
      <c r="N437" s="171"/>
      <c r="O437" s="171"/>
      <c r="P437" s="171"/>
      <c r="Q437" s="171"/>
    </row>
    <row r="438" spans="10:17" s="22" customFormat="1" ht="14.25" customHeight="1" x14ac:dyDescent="0.35">
      <c r="J438" s="171"/>
      <c r="K438" s="171"/>
      <c r="L438" s="171"/>
      <c r="M438" s="171"/>
      <c r="N438" s="171"/>
      <c r="O438" s="171"/>
      <c r="P438" s="171"/>
      <c r="Q438" s="171"/>
    </row>
    <row r="439" spans="10:17" s="22" customFormat="1" ht="14.25" customHeight="1" x14ac:dyDescent="0.35">
      <c r="J439" s="171"/>
      <c r="K439" s="171"/>
      <c r="L439" s="171"/>
      <c r="M439" s="171"/>
      <c r="N439" s="171"/>
      <c r="O439" s="171"/>
      <c r="P439" s="171"/>
      <c r="Q439" s="171"/>
    </row>
    <row r="440" spans="10:17" s="22" customFormat="1" ht="14.25" customHeight="1" x14ac:dyDescent="0.35">
      <c r="J440" s="171"/>
      <c r="K440" s="171"/>
      <c r="L440" s="171"/>
      <c r="M440" s="171"/>
      <c r="N440" s="171"/>
      <c r="O440" s="171"/>
      <c r="P440" s="171"/>
      <c r="Q440" s="171"/>
    </row>
    <row r="441" spans="10:17" s="22" customFormat="1" ht="14.25" customHeight="1" x14ac:dyDescent="0.35">
      <c r="J441" s="171"/>
      <c r="K441" s="171"/>
      <c r="L441" s="171"/>
      <c r="M441" s="171"/>
      <c r="N441" s="171"/>
      <c r="O441" s="171"/>
      <c r="P441" s="171"/>
      <c r="Q441" s="171"/>
    </row>
    <row r="442" spans="10:17" s="22" customFormat="1" ht="14.25" customHeight="1" x14ac:dyDescent="0.35">
      <c r="J442" s="171"/>
      <c r="K442" s="171"/>
      <c r="L442" s="171"/>
      <c r="M442" s="171"/>
      <c r="N442" s="171"/>
      <c r="O442" s="171"/>
      <c r="P442" s="171"/>
      <c r="Q442" s="171"/>
    </row>
    <row r="443" spans="10:17" s="22" customFormat="1" ht="14.25" customHeight="1" x14ac:dyDescent="0.35">
      <c r="J443" s="171"/>
      <c r="K443" s="171"/>
      <c r="L443" s="171"/>
      <c r="M443" s="171"/>
      <c r="N443" s="171"/>
      <c r="O443" s="171"/>
      <c r="P443" s="171"/>
      <c r="Q443" s="171"/>
    </row>
    <row r="444" spans="10:17" s="22" customFormat="1" ht="14.25" customHeight="1" x14ac:dyDescent="0.35">
      <c r="J444" s="171"/>
      <c r="K444" s="171"/>
      <c r="L444" s="171"/>
      <c r="M444" s="171"/>
      <c r="N444" s="171"/>
      <c r="O444" s="171"/>
      <c r="P444" s="171"/>
      <c r="Q444" s="171"/>
    </row>
    <row r="445" spans="10:17" s="22" customFormat="1" ht="14.25" customHeight="1" x14ac:dyDescent="0.35">
      <c r="J445" s="171"/>
      <c r="K445" s="171"/>
      <c r="L445" s="171"/>
      <c r="M445" s="171"/>
      <c r="N445" s="171"/>
      <c r="O445" s="171"/>
      <c r="P445" s="171"/>
      <c r="Q445" s="171"/>
    </row>
    <row r="446" spans="10:17" s="22" customFormat="1" ht="14.25" customHeight="1" x14ac:dyDescent="0.35">
      <c r="J446" s="171"/>
      <c r="K446" s="171"/>
      <c r="L446" s="171"/>
      <c r="M446" s="171"/>
      <c r="N446" s="171"/>
      <c r="O446" s="171"/>
      <c r="P446" s="171"/>
      <c r="Q446" s="171"/>
    </row>
    <row r="447" spans="10:17" s="22" customFormat="1" ht="14.25" customHeight="1" x14ac:dyDescent="0.35">
      <c r="J447" s="171"/>
      <c r="K447" s="171"/>
      <c r="L447" s="171"/>
      <c r="M447" s="171"/>
      <c r="N447" s="171"/>
      <c r="O447" s="171"/>
      <c r="P447" s="171"/>
      <c r="Q447" s="171"/>
    </row>
    <row r="448" spans="10:17" s="22" customFormat="1" ht="14.25" customHeight="1" x14ac:dyDescent="0.35">
      <c r="J448" s="171"/>
      <c r="K448" s="171"/>
      <c r="L448" s="171"/>
      <c r="M448" s="171"/>
      <c r="N448" s="171"/>
      <c r="O448" s="171"/>
      <c r="P448" s="171"/>
      <c r="Q448" s="171"/>
    </row>
    <row r="449" spans="10:17" s="22" customFormat="1" ht="14.25" customHeight="1" x14ac:dyDescent="0.35">
      <c r="J449" s="171"/>
      <c r="K449" s="171"/>
      <c r="L449" s="171"/>
      <c r="M449" s="171"/>
      <c r="N449" s="171"/>
      <c r="O449" s="171"/>
      <c r="P449" s="171"/>
      <c r="Q449" s="171"/>
    </row>
    <row r="450" spans="10:17" s="22" customFormat="1" ht="14.25" customHeight="1" x14ac:dyDescent="0.35">
      <c r="J450" s="171"/>
      <c r="K450" s="171"/>
      <c r="L450" s="171"/>
      <c r="M450" s="171"/>
      <c r="N450" s="171"/>
      <c r="O450" s="171"/>
      <c r="P450" s="171"/>
      <c r="Q450" s="171"/>
    </row>
    <row r="451" spans="10:17" s="22" customFormat="1" ht="14.25" customHeight="1" x14ac:dyDescent="0.35">
      <c r="J451" s="171"/>
      <c r="K451" s="171"/>
      <c r="L451" s="171"/>
      <c r="M451" s="171"/>
      <c r="N451" s="171"/>
      <c r="O451" s="171"/>
      <c r="P451" s="171"/>
      <c r="Q451" s="171"/>
    </row>
    <row r="452" spans="10:17" s="22" customFormat="1" ht="14.25" customHeight="1" x14ac:dyDescent="0.35">
      <c r="J452" s="171"/>
      <c r="K452" s="171"/>
      <c r="L452" s="171"/>
      <c r="M452" s="171"/>
      <c r="N452" s="171"/>
      <c r="O452" s="171"/>
      <c r="P452" s="171"/>
      <c r="Q452" s="171"/>
    </row>
    <row r="453" spans="10:17" s="22" customFormat="1" ht="14.25" customHeight="1" x14ac:dyDescent="0.35">
      <c r="J453" s="171"/>
      <c r="K453" s="171"/>
      <c r="L453" s="171"/>
      <c r="M453" s="171"/>
      <c r="N453" s="171"/>
      <c r="O453" s="171"/>
      <c r="P453" s="171"/>
      <c r="Q453" s="171"/>
    </row>
    <row r="454" spans="10:17" s="22" customFormat="1" ht="14.25" customHeight="1" x14ac:dyDescent="0.35">
      <c r="J454" s="171"/>
      <c r="K454" s="171"/>
      <c r="L454" s="171"/>
      <c r="M454" s="171"/>
      <c r="N454" s="171"/>
      <c r="O454" s="171"/>
      <c r="P454" s="171"/>
      <c r="Q454" s="171"/>
    </row>
    <row r="455" spans="10:17" s="22" customFormat="1" ht="14.25" customHeight="1" x14ac:dyDescent="0.35">
      <c r="J455" s="171"/>
      <c r="K455" s="171"/>
      <c r="L455" s="171"/>
      <c r="M455" s="171"/>
      <c r="N455" s="171"/>
      <c r="O455" s="171"/>
      <c r="P455" s="171"/>
      <c r="Q455" s="171"/>
    </row>
    <row r="456" spans="10:17" s="22" customFormat="1" ht="14.25" customHeight="1" x14ac:dyDescent="0.35">
      <c r="J456" s="171"/>
      <c r="K456" s="171"/>
      <c r="L456" s="171"/>
      <c r="M456" s="171"/>
      <c r="N456" s="171"/>
      <c r="O456" s="171"/>
      <c r="P456" s="171"/>
      <c r="Q456" s="171"/>
    </row>
    <row r="457" spans="10:17" s="22" customFormat="1" ht="14.25" customHeight="1" x14ac:dyDescent="0.35">
      <c r="J457" s="171"/>
      <c r="K457" s="171"/>
      <c r="L457" s="171"/>
      <c r="M457" s="171"/>
      <c r="N457" s="171"/>
      <c r="O457" s="171"/>
      <c r="P457" s="171"/>
      <c r="Q457" s="171"/>
    </row>
    <row r="458" spans="10:17" s="22" customFormat="1" ht="14.25" customHeight="1" x14ac:dyDescent="0.35">
      <c r="J458" s="171"/>
      <c r="K458" s="171"/>
      <c r="L458" s="171"/>
      <c r="M458" s="171"/>
      <c r="N458" s="171"/>
      <c r="O458" s="171"/>
      <c r="P458" s="171"/>
      <c r="Q458" s="171"/>
    </row>
    <row r="459" spans="10:17" s="22" customFormat="1" ht="14.25" customHeight="1" x14ac:dyDescent="0.35">
      <c r="J459" s="171"/>
      <c r="K459" s="171"/>
      <c r="L459" s="171"/>
      <c r="M459" s="171"/>
      <c r="N459" s="171"/>
      <c r="O459" s="171"/>
      <c r="P459" s="171"/>
      <c r="Q459" s="171"/>
    </row>
    <row r="460" spans="10:17" s="22" customFormat="1" ht="14.25" customHeight="1" x14ac:dyDescent="0.35">
      <c r="J460" s="171"/>
      <c r="K460" s="171"/>
      <c r="L460" s="171"/>
      <c r="M460" s="171"/>
      <c r="N460" s="171"/>
      <c r="O460" s="171"/>
      <c r="P460" s="171"/>
      <c r="Q460" s="171"/>
    </row>
    <row r="461" spans="10:17" s="22" customFormat="1" ht="14.25" customHeight="1" x14ac:dyDescent="0.35">
      <c r="J461" s="171"/>
      <c r="K461" s="171"/>
      <c r="L461" s="171"/>
      <c r="M461" s="171"/>
      <c r="N461" s="171"/>
      <c r="O461" s="171"/>
      <c r="P461" s="171"/>
      <c r="Q461" s="171"/>
    </row>
    <row r="462" spans="10:17" s="22" customFormat="1" ht="14.25" customHeight="1" x14ac:dyDescent="0.35">
      <c r="J462" s="171"/>
      <c r="K462" s="171"/>
      <c r="L462" s="171"/>
      <c r="M462" s="171"/>
      <c r="N462" s="171"/>
      <c r="O462" s="171"/>
      <c r="P462" s="171"/>
      <c r="Q462" s="171"/>
    </row>
    <row r="463" spans="10:17" s="22" customFormat="1" ht="14.25" customHeight="1" x14ac:dyDescent="0.35">
      <c r="J463" s="171"/>
      <c r="K463" s="171"/>
      <c r="L463" s="171"/>
      <c r="M463" s="171"/>
      <c r="N463" s="171"/>
      <c r="O463" s="171"/>
      <c r="P463" s="171"/>
      <c r="Q463" s="171"/>
    </row>
    <row r="464" spans="10:17" s="22" customFormat="1" ht="14.25" customHeight="1" x14ac:dyDescent="0.35">
      <c r="J464" s="171"/>
      <c r="K464" s="171"/>
      <c r="L464" s="171"/>
      <c r="M464" s="171"/>
      <c r="N464" s="171"/>
      <c r="O464" s="171"/>
      <c r="P464" s="171"/>
      <c r="Q464" s="171"/>
    </row>
    <row r="465" spans="10:17" s="22" customFormat="1" ht="14.25" customHeight="1" x14ac:dyDescent="0.35">
      <c r="J465" s="171"/>
      <c r="K465" s="171"/>
      <c r="L465" s="171"/>
      <c r="M465" s="171"/>
      <c r="N465" s="171"/>
      <c r="O465" s="171"/>
      <c r="P465" s="171"/>
      <c r="Q465" s="171"/>
    </row>
    <row r="466" spans="10:17" s="22" customFormat="1" ht="14.25" customHeight="1" x14ac:dyDescent="0.35">
      <c r="J466" s="171"/>
      <c r="K466" s="171"/>
      <c r="L466" s="171"/>
      <c r="M466" s="171"/>
      <c r="N466" s="171"/>
      <c r="O466" s="171"/>
      <c r="P466" s="171"/>
      <c r="Q466" s="171"/>
    </row>
    <row r="467" spans="10:17" s="22" customFormat="1" ht="14.25" customHeight="1" x14ac:dyDescent="0.35">
      <c r="J467" s="171"/>
      <c r="K467" s="171"/>
      <c r="L467" s="171"/>
      <c r="M467" s="171"/>
      <c r="N467" s="171"/>
      <c r="O467" s="171"/>
      <c r="P467" s="171"/>
      <c r="Q467" s="171"/>
    </row>
    <row r="468" spans="10:17" s="22" customFormat="1" ht="14.25" customHeight="1" x14ac:dyDescent="0.35">
      <c r="J468" s="171"/>
      <c r="K468" s="171"/>
      <c r="L468" s="171"/>
      <c r="M468" s="171"/>
      <c r="N468" s="171"/>
      <c r="O468" s="171"/>
      <c r="P468" s="171"/>
      <c r="Q468" s="171"/>
    </row>
    <row r="469" spans="10:17" s="22" customFormat="1" ht="14.25" customHeight="1" x14ac:dyDescent="0.35">
      <c r="J469" s="171"/>
      <c r="K469" s="171"/>
      <c r="L469" s="171"/>
      <c r="M469" s="171"/>
      <c r="N469" s="171"/>
      <c r="O469" s="171"/>
      <c r="P469" s="171"/>
      <c r="Q469" s="171"/>
    </row>
    <row r="470" spans="10:17" s="22" customFormat="1" ht="14.25" customHeight="1" x14ac:dyDescent="0.35">
      <c r="J470" s="171"/>
      <c r="K470" s="171"/>
      <c r="L470" s="171"/>
      <c r="M470" s="171"/>
      <c r="N470" s="171"/>
      <c r="O470" s="171"/>
      <c r="P470" s="171"/>
      <c r="Q470" s="171"/>
    </row>
    <row r="471" spans="10:17" s="22" customFormat="1" ht="14.25" customHeight="1" x14ac:dyDescent="0.35">
      <c r="J471" s="171"/>
      <c r="K471" s="171"/>
      <c r="L471" s="171"/>
      <c r="M471" s="171"/>
      <c r="N471" s="171"/>
      <c r="O471" s="171"/>
      <c r="P471" s="171"/>
      <c r="Q471" s="171"/>
    </row>
    <row r="472" spans="10:17" s="22" customFormat="1" ht="14.25" customHeight="1" x14ac:dyDescent="0.35">
      <c r="J472" s="171"/>
      <c r="K472" s="171"/>
      <c r="L472" s="171"/>
      <c r="M472" s="171"/>
      <c r="N472" s="171"/>
      <c r="O472" s="171"/>
      <c r="P472" s="171"/>
      <c r="Q472" s="171"/>
    </row>
    <row r="473" spans="10:17" s="22" customFormat="1" ht="14.25" customHeight="1" x14ac:dyDescent="0.35">
      <c r="J473" s="171"/>
      <c r="K473" s="171"/>
      <c r="L473" s="171"/>
      <c r="M473" s="171"/>
      <c r="N473" s="171"/>
      <c r="O473" s="171"/>
      <c r="P473" s="171"/>
      <c r="Q473" s="171"/>
    </row>
    <row r="474" spans="10:17" s="22" customFormat="1" ht="14.25" customHeight="1" x14ac:dyDescent="0.35">
      <c r="J474" s="171"/>
      <c r="K474" s="171"/>
      <c r="L474" s="171"/>
      <c r="M474" s="171"/>
      <c r="N474" s="171"/>
      <c r="O474" s="171"/>
      <c r="P474" s="171"/>
      <c r="Q474" s="171"/>
    </row>
    <row r="475" spans="10:17" s="22" customFormat="1" ht="14.25" customHeight="1" x14ac:dyDescent="0.35">
      <c r="J475" s="171"/>
      <c r="K475" s="171"/>
      <c r="L475" s="171"/>
      <c r="M475" s="171"/>
      <c r="N475" s="171"/>
      <c r="O475" s="171"/>
      <c r="P475" s="171"/>
      <c r="Q475" s="171"/>
    </row>
    <row r="476" spans="10:17" s="22" customFormat="1" ht="14.25" customHeight="1" x14ac:dyDescent="0.35">
      <c r="J476" s="171"/>
      <c r="K476" s="171"/>
      <c r="L476" s="171"/>
      <c r="M476" s="171"/>
      <c r="N476" s="171"/>
      <c r="O476" s="171"/>
      <c r="P476" s="171"/>
      <c r="Q476" s="171"/>
    </row>
    <row r="477" spans="10:17" s="22" customFormat="1" ht="14.25" customHeight="1" x14ac:dyDescent="0.35">
      <c r="J477" s="171"/>
      <c r="K477" s="171"/>
      <c r="L477" s="171"/>
      <c r="M477" s="171"/>
      <c r="N477" s="171"/>
      <c r="O477" s="171"/>
      <c r="P477" s="171"/>
      <c r="Q477" s="171"/>
    </row>
    <row r="478" spans="10:17" s="22" customFormat="1" ht="14.25" customHeight="1" x14ac:dyDescent="0.35">
      <c r="J478" s="171"/>
      <c r="K478" s="171"/>
      <c r="L478" s="171"/>
      <c r="M478" s="171"/>
      <c r="N478" s="171"/>
      <c r="O478" s="171"/>
      <c r="P478" s="171"/>
      <c r="Q478" s="171"/>
    </row>
    <row r="479" spans="10:17" s="22" customFormat="1" ht="14.25" customHeight="1" x14ac:dyDescent="0.35">
      <c r="J479" s="171"/>
      <c r="K479" s="171"/>
      <c r="L479" s="171"/>
      <c r="M479" s="171"/>
      <c r="N479" s="171"/>
      <c r="O479" s="171"/>
      <c r="P479" s="171"/>
      <c r="Q479" s="171"/>
    </row>
    <row r="480" spans="10:17" s="22" customFormat="1" ht="14.25" customHeight="1" x14ac:dyDescent="0.35">
      <c r="J480" s="171"/>
      <c r="K480" s="171"/>
      <c r="L480" s="171"/>
      <c r="M480" s="171"/>
      <c r="N480" s="171"/>
      <c r="O480" s="171"/>
      <c r="P480" s="171"/>
      <c r="Q480" s="171"/>
    </row>
    <row r="481" spans="10:17" s="22" customFormat="1" ht="14.25" customHeight="1" x14ac:dyDescent="0.35">
      <c r="J481" s="171"/>
      <c r="K481" s="171"/>
      <c r="L481" s="171"/>
      <c r="M481" s="171"/>
      <c r="N481" s="171"/>
      <c r="O481" s="171"/>
      <c r="P481" s="171"/>
      <c r="Q481" s="171"/>
    </row>
    <row r="482" spans="10:17" s="22" customFormat="1" ht="14.25" customHeight="1" x14ac:dyDescent="0.35">
      <c r="J482" s="171"/>
      <c r="K482" s="171"/>
      <c r="L482" s="171"/>
      <c r="M482" s="171"/>
      <c r="N482" s="171"/>
      <c r="O482" s="171"/>
      <c r="P482" s="171"/>
      <c r="Q482" s="171"/>
    </row>
    <row r="483" spans="10:17" s="22" customFormat="1" ht="14.25" customHeight="1" x14ac:dyDescent="0.35">
      <c r="J483" s="171"/>
      <c r="K483" s="171"/>
      <c r="L483" s="171"/>
      <c r="M483" s="171"/>
      <c r="N483" s="171"/>
      <c r="O483" s="171"/>
      <c r="P483" s="171"/>
      <c r="Q483" s="171"/>
    </row>
    <row r="484" spans="10:17" s="22" customFormat="1" ht="14.25" customHeight="1" x14ac:dyDescent="0.35">
      <c r="J484" s="171"/>
      <c r="K484" s="171"/>
      <c r="L484" s="171"/>
      <c r="M484" s="171"/>
      <c r="N484" s="171"/>
      <c r="O484" s="171"/>
      <c r="P484" s="171"/>
      <c r="Q484" s="171"/>
    </row>
    <row r="485" spans="10:17" s="22" customFormat="1" ht="14.25" customHeight="1" x14ac:dyDescent="0.35">
      <c r="J485" s="171"/>
      <c r="K485" s="171"/>
      <c r="L485" s="171"/>
      <c r="M485" s="171"/>
      <c r="N485" s="171"/>
      <c r="O485" s="171"/>
      <c r="P485" s="171"/>
      <c r="Q485" s="171"/>
    </row>
    <row r="486" spans="10:17" s="22" customFormat="1" ht="14.25" customHeight="1" x14ac:dyDescent="0.35">
      <c r="J486" s="171"/>
      <c r="K486" s="171"/>
      <c r="L486" s="171"/>
      <c r="M486" s="171"/>
      <c r="N486" s="171"/>
      <c r="O486" s="171"/>
      <c r="P486" s="171"/>
      <c r="Q486" s="171"/>
    </row>
    <row r="487" spans="10:17" s="22" customFormat="1" ht="14.25" customHeight="1" x14ac:dyDescent="0.35">
      <c r="J487" s="171"/>
      <c r="K487" s="171"/>
      <c r="L487" s="171"/>
      <c r="M487" s="171"/>
      <c r="N487" s="171"/>
      <c r="O487" s="171"/>
      <c r="P487" s="171"/>
      <c r="Q487" s="171"/>
    </row>
    <row r="488" spans="10:17" s="22" customFormat="1" ht="14.25" customHeight="1" x14ac:dyDescent="0.35">
      <c r="J488" s="171"/>
      <c r="K488" s="171"/>
      <c r="L488" s="171"/>
      <c r="M488" s="171"/>
      <c r="N488" s="171"/>
      <c r="O488" s="171"/>
      <c r="P488" s="171"/>
      <c r="Q488" s="171"/>
    </row>
    <row r="489" spans="10:17" s="22" customFormat="1" ht="14.25" customHeight="1" x14ac:dyDescent="0.35">
      <c r="J489" s="171"/>
      <c r="K489" s="171"/>
      <c r="L489" s="171"/>
      <c r="M489" s="171"/>
      <c r="N489" s="171"/>
      <c r="O489" s="171"/>
      <c r="P489" s="171"/>
      <c r="Q489" s="171"/>
    </row>
    <row r="490" spans="10:17" s="22" customFormat="1" ht="14.25" customHeight="1" x14ac:dyDescent="0.35">
      <c r="J490" s="171"/>
      <c r="K490" s="171"/>
      <c r="L490" s="171"/>
      <c r="M490" s="171"/>
      <c r="N490" s="171"/>
      <c r="O490" s="171"/>
      <c r="P490" s="171"/>
      <c r="Q490" s="171"/>
    </row>
    <row r="491" spans="10:17" s="22" customFormat="1" ht="14.25" customHeight="1" x14ac:dyDescent="0.35">
      <c r="J491" s="171"/>
      <c r="K491" s="171"/>
      <c r="L491" s="171"/>
      <c r="M491" s="171"/>
      <c r="N491" s="171"/>
      <c r="O491" s="171"/>
      <c r="P491" s="171"/>
      <c r="Q491" s="171"/>
    </row>
    <row r="492" spans="10:17" s="22" customFormat="1" ht="14.25" customHeight="1" x14ac:dyDescent="0.35">
      <c r="J492" s="171"/>
      <c r="K492" s="171"/>
      <c r="L492" s="171"/>
      <c r="M492" s="171"/>
      <c r="N492" s="171"/>
      <c r="O492" s="171"/>
      <c r="P492" s="171"/>
      <c r="Q492" s="171"/>
    </row>
    <row r="493" spans="10:17" s="22" customFormat="1" ht="14.25" customHeight="1" x14ac:dyDescent="0.35">
      <c r="J493" s="171"/>
      <c r="K493" s="171"/>
      <c r="L493" s="171"/>
      <c r="M493" s="171"/>
      <c r="N493" s="171"/>
      <c r="O493" s="171"/>
      <c r="P493" s="171"/>
      <c r="Q493" s="171"/>
    </row>
    <row r="494" spans="10:17" s="22" customFormat="1" ht="14.25" customHeight="1" x14ac:dyDescent="0.35">
      <c r="J494" s="171"/>
      <c r="K494" s="171"/>
      <c r="L494" s="171"/>
      <c r="M494" s="171"/>
      <c r="N494" s="171"/>
      <c r="O494" s="171"/>
      <c r="P494" s="171"/>
      <c r="Q494" s="171"/>
    </row>
    <row r="495" spans="10:17" s="22" customFormat="1" ht="14.25" customHeight="1" x14ac:dyDescent="0.35">
      <c r="J495" s="171"/>
      <c r="K495" s="171"/>
      <c r="L495" s="171"/>
      <c r="M495" s="171"/>
      <c r="N495" s="171"/>
      <c r="O495" s="171"/>
      <c r="P495" s="171"/>
      <c r="Q495" s="171"/>
    </row>
    <row r="496" spans="10:17" s="22" customFormat="1" ht="14.25" customHeight="1" x14ac:dyDescent="0.35">
      <c r="J496" s="171"/>
      <c r="K496" s="171"/>
      <c r="L496" s="171"/>
      <c r="M496" s="171"/>
      <c r="N496" s="171"/>
      <c r="O496" s="171"/>
      <c r="P496" s="171"/>
      <c r="Q496" s="171"/>
    </row>
    <row r="497" spans="10:17" s="22" customFormat="1" ht="14.25" customHeight="1" x14ac:dyDescent="0.35">
      <c r="J497" s="171"/>
      <c r="K497" s="171"/>
      <c r="L497" s="171"/>
      <c r="M497" s="171"/>
      <c r="N497" s="171"/>
      <c r="O497" s="171"/>
      <c r="P497" s="171"/>
      <c r="Q497" s="171"/>
    </row>
    <row r="498" spans="10:17" s="22" customFormat="1" ht="14.25" customHeight="1" x14ac:dyDescent="0.35">
      <c r="J498" s="171"/>
      <c r="K498" s="171"/>
      <c r="L498" s="171"/>
      <c r="M498" s="171"/>
      <c r="N498" s="171"/>
      <c r="O498" s="171"/>
      <c r="P498" s="171"/>
      <c r="Q498" s="171"/>
    </row>
    <row r="499" spans="10:17" s="22" customFormat="1" ht="14.25" customHeight="1" x14ac:dyDescent="0.35">
      <c r="J499" s="171"/>
      <c r="K499" s="171"/>
      <c r="L499" s="171"/>
      <c r="M499" s="171"/>
      <c r="N499" s="171"/>
      <c r="O499" s="171"/>
      <c r="P499" s="171"/>
      <c r="Q499" s="171"/>
    </row>
    <row r="500" spans="10:17" s="22" customFormat="1" ht="14.25" customHeight="1" x14ac:dyDescent="0.35">
      <c r="J500" s="171"/>
      <c r="K500" s="171"/>
      <c r="L500" s="171"/>
      <c r="M500" s="171"/>
      <c r="N500" s="171"/>
      <c r="O500" s="171"/>
      <c r="P500" s="171"/>
      <c r="Q500" s="171"/>
    </row>
    <row r="501" spans="10:17" s="22" customFormat="1" ht="14.25" customHeight="1" x14ac:dyDescent="0.35">
      <c r="J501" s="171"/>
      <c r="K501" s="171"/>
      <c r="L501" s="171"/>
      <c r="M501" s="171"/>
      <c r="N501" s="171"/>
      <c r="O501" s="171"/>
      <c r="P501" s="171"/>
      <c r="Q501" s="171"/>
    </row>
    <row r="502" spans="10:17" s="22" customFormat="1" ht="14.25" customHeight="1" x14ac:dyDescent="0.35">
      <c r="J502" s="171"/>
      <c r="K502" s="171"/>
      <c r="L502" s="171"/>
      <c r="M502" s="171"/>
      <c r="N502" s="171"/>
      <c r="O502" s="171"/>
      <c r="P502" s="171"/>
      <c r="Q502" s="171"/>
    </row>
    <row r="503" spans="10:17" s="22" customFormat="1" ht="14.25" customHeight="1" x14ac:dyDescent="0.35">
      <c r="J503" s="171"/>
      <c r="K503" s="171"/>
      <c r="L503" s="171"/>
      <c r="M503" s="171"/>
      <c r="N503" s="171"/>
      <c r="O503" s="171"/>
      <c r="P503" s="171"/>
      <c r="Q503" s="171"/>
    </row>
    <row r="504" spans="10:17" s="22" customFormat="1" ht="14.25" customHeight="1" x14ac:dyDescent="0.35">
      <c r="J504" s="171"/>
      <c r="K504" s="171"/>
      <c r="L504" s="171"/>
      <c r="M504" s="171"/>
      <c r="N504" s="171"/>
      <c r="O504" s="171"/>
      <c r="P504" s="171"/>
      <c r="Q504" s="171"/>
    </row>
    <row r="505" spans="10:17" s="22" customFormat="1" ht="14.25" customHeight="1" x14ac:dyDescent="0.35">
      <c r="J505" s="171"/>
      <c r="K505" s="171"/>
      <c r="L505" s="171"/>
      <c r="M505" s="171"/>
      <c r="N505" s="171"/>
      <c r="O505" s="171"/>
      <c r="P505" s="171"/>
      <c r="Q505" s="171"/>
    </row>
    <row r="506" spans="10:17" s="22" customFormat="1" ht="14.25" customHeight="1" x14ac:dyDescent="0.35">
      <c r="J506" s="171"/>
      <c r="K506" s="171"/>
      <c r="L506" s="171"/>
      <c r="M506" s="171"/>
      <c r="N506" s="171"/>
      <c r="O506" s="171"/>
      <c r="P506" s="171"/>
      <c r="Q506" s="171"/>
    </row>
    <row r="507" spans="10:17" s="22" customFormat="1" ht="14.25" customHeight="1" x14ac:dyDescent="0.35">
      <c r="J507" s="171"/>
      <c r="K507" s="171"/>
      <c r="L507" s="171"/>
      <c r="M507" s="171"/>
      <c r="N507" s="171"/>
      <c r="O507" s="171"/>
      <c r="P507" s="171"/>
      <c r="Q507" s="171"/>
    </row>
    <row r="508" spans="10:17" s="22" customFormat="1" ht="14.25" customHeight="1" x14ac:dyDescent="0.35">
      <c r="J508" s="171"/>
      <c r="K508" s="171"/>
      <c r="L508" s="171"/>
      <c r="M508" s="171"/>
      <c r="N508" s="171"/>
      <c r="O508" s="171"/>
      <c r="P508" s="171"/>
      <c r="Q508" s="171"/>
    </row>
    <row r="509" spans="10:17" s="22" customFormat="1" ht="14.25" customHeight="1" x14ac:dyDescent="0.35">
      <c r="J509" s="171"/>
      <c r="K509" s="171"/>
      <c r="L509" s="171"/>
      <c r="M509" s="171"/>
      <c r="N509" s="171"/>
      <c r="O509" s="171"/>
      <c r="P509" s="171"/>
      <c r="Q509" s="171"/>
    </row>
    <row r="510" spans="10:17" s="22" customFormat="1" ht="14.25" customHeight="1" x14ac:dyDescent="0.35">
      <c r="J510" s="171"/>
      <c r="K510" s="171"/>
      <c r="L510" s="171"/>
      <c r="M510" s="171"/>
      <c r="N510" s="171"/>
      <c r="O510" s="171"/>
      <c r="P510" s="171"/>
      <c r="Q510" s="171"/>
    </row>
    <row r="511" spans="10:17" s="22" customFormat="1" ht="14.25" customHeight="1" x14ac:dyDescent="0.35">
      <c r="J511" s="171"/>
      <c r="K511" s="171"/>
      <c r="L511" s="171"/>
      <c r="M511" s="171"/>
      <c r="N511" s="171"/>
      <c r="O511" s="171"/>
      <c r="P511" s="171"/>
      <c r="Q511" s="171"/>
    </row>
    <row r="512" spans="10:17" s="22" customFormat="1" ht="14.25" customHeight="1" x14ac:dyDescent="0.35">
      <c r="J512" s="171"/>
      <c r="K512" s="171"/>
      <c r="L512" s="171"/>
      <c r="M512" s="171"/>
      <c r="N512" s="171"/>
      <c r="O512" s="171"/>
      <c r="P512" s="171"/>
      <c r="Q512" s="171"/>
    </row>
    <row r="513" spans="10:17" s="22" customFormat="1" ht="14.25" customHeight="1" x14ac:dyDescent="0.35">
      <c r="J513" s="171"/>
      <c r="K513" s="171"/>
      <c r="L513" s="171"/>
      <c r="M513" s="171"/>
      <c r="N513" s="171"/>
      <c r="O513" s="171"/>
      <c r="P513" s="171"/>
      <c r="Q513" s="171"/>
    </row>
    <row r="514" spans="10:17" s="22" customFormat="1" ht="14.25" customHeight="1" x14ac:dyDescent="0.35">
      <c r="J514" s="171"/>
      <c r="K514" s="171"/>
      <c r="L514" s="171"/>
      <c r="M514" s="171"/>
      <c r="N514" s="171"/>
      <c r="O514" s="171"/>
      <c r="P514" s="171"/>
      <c r="Q514" s="171"/>
    </row>
    <row r="515" spans="10:17" s="22" customFormat="1" ht="14.25" customHeight="1" x14ac:dyDescent="0.35">
      <c r="J515" s="171"/>
      <c r="K515" s="171"/>
      <c r="L515" s="171"/>
      <c r="M515" s="171"/>
      <c r="N515" s="171"/>
      <c r="O515" s="171"/>
      <c r="P515" s="171"/>
      <c r="Q515" s="171"/>
    </row>
    <row r="516" spans="10:17" s="22" customFormat="1" ht="14.25" customHeight="1" x14ac:dyDescent="0.35">
      <c r="J516" s="171"/>
      <c r="K516" s="171"/>
      <c r="L516" s="171"/>
      <c r="M516" s="171"/>
      <c r="N516" s="171"/>
      <c r="O516" s="171"/>
      <c r="P516" s="171"/>
      <c r="Q516" s="171"/>
    </row>
    <row r="517" spans="10:17" s="22" customFormat="1" ht="14.25" customHeight="1" x14ac:dyDescent="0.35">
      <c r="J517" s="171"/>
      <c r="K517" s="171"/>
      <c r="L517" s="171"/>
      <c r="M517" s="171"/>
      <c r="N517" s="171"/>
      <c r="O517" s="171"/>
      <c r="P517" s="171"/>
      <c r="Q517" s="171"/>
    </row>
    <row r="518" spans="10:17" s="22" customFormat="1" ht="14.25" customHeight="1" x14ac:dyDescent="0.35">
      <c r="J518" s="171"/>
      <c r="K518" s="171"/>
      <c r="L518" s="171"/>
      <c r="M518" s="171"/>
      <c r="N518" s="171"/>
      <c r="O518" s="171"/>
      <c r="P518" s="171"/>
      <c r="Q518" s="171"/>
    </row>
    <row r="519" spans="10:17" s="22" customFormat="1" ht="14.25" customHeight="1" x14ac:dyDescent="0.35">
      <c r="J519" s="171"/>
      <c r="K519" s="171"/>
      <c r="L519" s="171"/>
      <c r="M519" s="171"/>
      <c r="N519" s="171"/>
      <c r="O519" s="171"/>
      <c r="P519" s="171"/>
      <c r="Q519" s="171"/>
    </row>
    <row r="520" spans="10:17" s="22" customFormat="1" ht="14.25" customHeight="1" x14ac:dyDescent="0.35">
      <c r="J520" s="171"/>
      <c r="K520" s="171"/>
      <c r="L520" s="171"/>
      <c r="M520" s="171"/>
      <c r="N520" s="171"/>
      <c r="O520" s="171"/>
      <c r="P520" s="171"/>
      <c r="Q520" s="171"/>
    </row>
    <row r="521" spans="10:17" s="22" customFormat="1" ht="14.25" customHeight="1" x14ac:dyDescent="0.35">
      <c r="J521" s="171"/>
      <c r="K521" s="171"/>
      <c r="L521" s="171"/>
      <c r="M521" s="171"/>
      <c r="N521" s="171"/>
      <c r="O521" s="171"/>
      <c r="P521" s="171"/>
      <c r="Q521" s="171"/>
    </row>
    <row r="522" spans="10:17" s="22" customFormat="1" ht="14.25" customHeight="1" x14ac:dyDescent="0.35">
      <c r="J522" s="171"/>
      <c r="K522" s="171"/>
      <c r="L522" s="171"/>
      <c r="M522" s="171"/>
      <c r="N522" s="171"/>
      <c r="O522" s="171"/>
      <c r="P522" s="171"/>
      <c r="Q522" s="171"/>
    </row>
    <row r="523" spans="10:17" s="22" customFormat="1" ht="14.25" customHeight="1" x14ac:dyDescent="0.35">
      <c r="J523" s="171"/>
      <c r="K523" s="171"/>
      <c r="L523" s="171"/>
      <c r="M523" s="171"/>
      <c r="N523" s="171"/>
      <c r="O523" s="171"/>
      <c r="P523" s="171"/>
      <c r="Q523" s="171"/>
    </row>
    <row r="524" spans="10:17" s="22" customFormat="1" ht="14.25" customHeight="1" x14ac:dyDescent="0.35">
      <c r="J524" s="171"/>
      <c r="K524" s="171"/>
      <c r="L524" s="171"/>
      <c r="M524" s="171"/>
      <c r="N524" s="171"/>
      <c r="O524" s="171"/>
      <c r="P524" s="171"/>
      <c r="Q524" s="171"/>
    </row>
    <row r="525" spans="10:17" s="22" customFormat="1" ht="14.25" customHeight="1" x14ac:dyDescent="0.35">
      <c r="J525" s="171"/>
      <c r="K525" s="171"/>
      <c r="L525" s="171"/>
      <c r="M525" s="171"/>
      <c r="N525" s="171"/>
      <c r="O525" s="171"/>
      <c r="P525" s="171"/>
      <c r="Q525" s="171"/>
    </row>
    <row r="526" spans="10:17" s="22" customFormat="1" ht="14.25" customHeight="1" x14ac:dyDescent="0.35">
      <c r="J526" s="171"/>
      <c r="K526" s="171"/>
      <c r="L526" s="171"/>
      <c r="M526" s="171"/>
      <c r="N526" s="171"/>
      <c r="O526" s="171"/>
      <c r="P526" s="171"/>
      <c r="Q526" s="171"/>
    </row>
    <row r="527" spans="10:17" s="22" customFormat="1" ht="14.25" customHeight="1" x14ac:dyDescent="0.35">
      <c r="J527" s="171"/>
      <c r="K527" s="171"/>
      <c r="L527" s="171"/>
      <c r="M527" s="171"/>
      <c r="N527" s="171"/>
      <c r="O527" s="171"/>
      <c r="P527" s="171"/>
      <c r="Q527" s="171"/>
    </row>
    <row r="528" spans="10:17" s="22" customFormat="1" ht="14.25" customHeight="1" x14ac:dyDescent="0.35">
      <c r="J528" s="171"/>
      <c r="K528" s="171"/>
      <c r="L528" s="171"/>
      <c r="M528" s="171"/>
      <c r="N528" s="171"/>
      <c r="O528" s="171"/>
      <c r="P528" s="171"/>
      <c r="Q528" s="171"/>
    </row>
    <row r="529" spans="10:17" s="22" customFormat="1" ht="14.25" customHeight="1" x14ac:dyDescent="0.35">
      <c r="J529" s="171"/>
      <c r="K529" s="171"/>
      <c r="L529" s="171"/>
      <c r="M529" s="171"/>
      <c r="N529" s="171"/>
      <c r="O529" s="171"/>
      <c r="P529" s="171"/>
      <c r="Q529" s="171"/>
    </row>
    <row r="530" spans="10:17" s="22" customFormat="1" ht="14.25" customHeight="1" x14ac:dyDescent="0.35">
      <c r="J530" s="171"/>
      <c r="K530" s="171"/>
      <c r="L530" s="171"/>
      <c r="M530" s="171"/>
      <c r="N530" s="171"/>
      <c r="O530" s="171"/>
      <c r="P530" s="171"/>
      <c r="Q530" s="171"/>
    </row>
    <row r="531" spans="10:17" s="22" customFormat="1" ht="14.25" customHeight="1" x14ac:dyDescent="0.35">
      <c r="J531" s="171"/>
      <c r="K531" s="171"/>
      <c r="L531" s="171"/>
      <c r="M531" s="171"/>
      <c r="N531" s="171"/>
      <c r="O531" s="171"/>
      <c r="P531" s="171"/>
      <c r="Q531" s="171"/>
    </row>
    <row r="532" spans="10:17" s="22" customFormat="1" ht="14.25" customHeight="1" x14ac:dyDescent="0.35">
      <c r="J532" s="171"/>
      <c r="K532" s="171"/>
      <c r="L532" s="171"/>
      <c r="M532" s="171"/>
      <c r="N532" s="171"/>
      <c r="O532" s="171"/>
      <c r="P532" s="171"/>
      <c r="Q532" s="171"/>
    </row>
    <row r="533" spans="10:17" s="22" customFormat="1" ht="14.25" customHeight="1" x14ac:dyDescent="0.35">
      <c r="J533" s="171"/>
      <c r="K533" s="171"/>
      <c r="L533" s="171"/>
      <c r="M533" s="171"/>
      <c r="N533" s="171"/>
      <c r="O533" s="171"/>
      <c r="P533" s="171"/>
      <c r="Q533" s="171"/>
    </row>
    <row r="534" spans="10:17" s="22" customFormat="1" ht="14.25" customHeight="1" x14ac:dyDescent="0.35">
      <c r="J534" s="171"/>
      <c r="K534" s="171"/>
      <c r="L534" s="171"/>
      <c r="M534" s="171"/>
      <c r="N534" s="171"/>
      <c r="O534" s="171"/>
      <c r="P534" s="171"/>
      <c r="Q534" s="171"/>
    </row>
    <row r="535" spans="10:17" s="22" customFormat="1" ht="14.25" customHeight="1" x14ac:dyDescent="0.35">
      <c r="J535" s="171"/>
      <c r="K535" s="171"/>
      <c r="L535" s="171"/>
      <c r="M535" s="171"/>
      <c r="N535" s="171"/>
      <c r="O535" s="171"/>
      <c r="P535" s="171"/>
      <c r="Q535" s="171"/>
    </row>
    <row r="536" spans="10:17" s="22" customFormat="1" ht="14.25" customHeight="1" x14ac:dyDescent="0.35">
      <c r="J536" s="171"/>
      <c r="K536" s="171"/>
      <c r="L536" s="171"/>
      <c r="M536" s="171"/>
      <c r="N536" s="171"/>
      <c r="O536" s="171"/>
      <c r="P536" s="171"/>
      <c r="Q536" s="171"/>
    </row>
    <row r="537" spans="10:17" s="22" customFormat="1" ht="14.25" customHeight="1" x14ac:dyDescent="0.35">
      <c r="J537" s="171"/>
      <c r="K537" s="171"/>
      <c r="L537" s="171"/>
      <c r="M537" s="171"/>
      <c r="N537" s="171"/>
      <c r="O537" s="171"/>
      <c r="P537" s="171"/>
      <c r="Q537" s="171"/>
    </row>
    <row r="538" spans="10:17" s="22" customFormat="1" ht="14.25" customHeight="1" x14ac:dyDescent="0.35">
      <c r="J538" s="171"/>
      <c r="K538" s="171"/>
      <c r="L538" s="171"/>
      <c r="M538" s="171"/>
      <c r="N538" s="171"/>
      <c r="O538" s="171"/>
      <c r="P538" s="171"/>
      <c r="Q538" s="171"/>
    </row>
    <row r="539" spans="10:17" s="22" customFormat="1" ht="14.25" customHeight="1" x14ac:dyDescent="0.35">
      <c r="J539" s="171"/>
      <c r="K539" s="171"/>
      <c r="L539" s="171"/>
      <c r="M539" s="171"/>
      <c r="N539" s="171"/>
      <c r="O539" s="171"/>
      <c r="P539" s="171"/>
      <c r="Q539" s="171"/>
    </row>
    <row r="540" spans="10:17" s="22" customFormat="1" ht="14.25" customHeight="1" x14ac:dyDescent="0.35">
      <c r="J540" s="171"/>
      <c r="K540" s="171"/>
      <c r="L540" s="171"/>
      <c r="M540" s="171"/>
      <c r="N540" s="171"/>
      <c r="O540" s="171"/>
      <c r="P540" s="171"/>
      <c r="Q540" s="171"/>
    </row>
    <row r="541" spans="10:17" s="22" customFormat="1" ht="14.25" customHeight="1" x14ac:dyDescent="0.35">
      <c r="J541" s="171"/>
      <c r="K541" s="171"/>
      <c r="L541" s="171"/>
      <c r="M541" s="171"/>
      <c r="N541" s="171"/>
      <c r="O541" s="171"/>
      <c r="P541" s="171"/>
      <c r="Q541" s="171"/>
    </row>
    <row r="542" spans="10:17" s="22" customFormat="1" ht="14.25" customHeight="1" x14ac:dyDescent="0.35">
      <c r="J542" s="171"/>
      <c r="K542" s="171"/>
      <c r="L542" s="171"/>
      <c r="M542" s="171"/>
      <c r="N542" s="171"/>
      <c r="O542" s="171"/>
      <c r="P542" s="171"/>
      <c r="Q542" s="171"/>
    </row>
    <row r="543" spans="10:17" s="22" customFormat="1" ht="14.25" customHeight="1" x14ac:dyDescent="0.35">
      <c r="J543" s="171"/>
      <c r="K543" s="171"/>
      <c r="L543" s="171"/>
      <c r="M543" s="171"/>
      <c r="N543" s="171"/>
      <c r="O543" s="171"/>
      <c r="P543" s="171"/>
      <c r="Q543" s="171"/>
    </row>
    <row r="544" spans="10:17" s="22" customFormat="1" ht="14.25" customHeight="1" x14ac:dyDescent="0.35">
      <c r="J544" s="171"/>
      <c r="K544" s="171"/>
      <c r="L544" s="171"/>
      <c r="M544" s="171"/>
      <c r="N544" s="171"/>
      <c r="O544" s="171"/>
      <c r="P544" s="171"/>
      <c r="Q544" s="171"/>
    </row>
    <row r="545" spans="10:17" s="22" customFormat="1" ht="14.25" customHeight="1" x14ac:dyDescent="0.35">
      <c r="J545" s="171"/>
      <c r="K545" s="171"/>
      <c r="L545" s="171"/>
      <c r="M545" s="171"/>
      <c r="N545" s="171"/>
      <c r="O545" s="171"/>
      <c r="P545" s="171"/>
      <c r="Q545" s="171"/>
    </row>
    <row r="546" spans="10:17" s="22" customFormat="1" ht="14.25" customHeight="1" x14ac:dyDescent="0.35">
      <c r="J546" s="171"/>
      <c r="K546" s="171"/>
      <c r="L546" s="171"/>
      <c r="M546" s="171"/>
      <c r="N546" s="171"/>
      <c r="O546" s="171"/>
      <c r="P546" s="171"/>
      <c r="Q546" s="171"/>
    </row>
    <row r="547" spans="10:17" s="22" customFormat="1" ht="14.25" customHeight="1" x14ac:dyDescent="0.35">
      <c r="J547" s="171"/>
      <c r="K547" s="171"/>
      <c r="L547" s="171"/>
      <c r="M547" s="171"/>
      <c r="N547" s="171"/>
      <c r="O547" s="171"/>
      <c r="P547" s="171"/>
      <c r="Q547" s="171"/>
    </row>
    <row r="548" spans="10:17" s="22" customFormat="1" ht="14.25" customHeight="1" x14ac:dyDescent="0.35">
      <c r="J548" s="171"/>
      <c r="K548" s="171"/>
      <c r="L548" s="171"/>
      <c r="M548" s="171"/>
      <c r="N548" s="171"/>
      <c r="O548" s="171"/>
      <c r="P548" s="171"/>
      <c r="Q548" s="171"/>
    </row>
    <row r="549" spans="10:17" s="22" customFormat="1" ht="14.25" customHeight="1" x14ac:dyDescent="0.35">
      <c r="J549" s="171"/>
      <c r="K549" s="171"/>
      <c r="L549" s="171"/>
      <c r="M549" s="171"/>
      <c r="N549" s="171"/>
      <c r="O549" s="171"/>
      <c r="P549" s="171"/>
      <c r="Q549" s="171"/>
    </row>
    <row r="550" spans="10:17" s="22" customFormat="1" ht="14.25" customHeight="1" x14ac:dyDescent="0.35">
      <c r="J550" s="171"/>
      <c r="K550" s="171"/>
      <c r="L550" s="171"/>
      <c r="M550" s="171"/>
      <c r="N550" s="171"/>
      <c r="O550" s="171"/>
      <c r="P550" s="171"/>
      <c r="Q550" s="171"/>
    </row>
    <row r="551" spans="10:17" s="22" customFormat="1" ht="14.25" customHeight="1" x14ac:dyDescent="0.35">
      <c r="J551" s="171"/>
      <c r="K551" s="171"/>
      <c r="L551" s="171"/>
      <c r="M551" s="171"/>
      <c r="N551" s="171"/>
      <c r="O551" s="171"/>
      <c r="P551" s="171"/>
      <c r="Q551" s="171"/>
    </row>
    <row r="552" spans="10:17" s="22" customFormat="1" ht="14.25" customHeight="1" x14ac:dyDescent="0.35">
      <c r="J552" s="171"/>
      <c r="K552" s="171"/>
      <c r="L552" s="171"/>
      <c r="M552" s="171"/>
      <c r="N552" s="171"/>
      <c r="O552" s="171"/>
      <c r="P552" s="171"/>
      <c r="Q552" s="171"/>
    </row>
    <row r="553" spans="10:17" s="22" customFormat="1" ht="14.25" customHeight="1" x14ac:dyDescent="0.35">
      <c r="J553" s="171"/>
      <c r="K553" s="171"/>
      <c r="L553" s="171"/>
      <c r="M553" s="171"/>
      <c r="N553" s="171"/>
      <c r="O553" s="171"/>
      <c r="P553" s="171"/>
      <c r="Q553" s="171"/>
    </row>
    <row r="554" spans="10:17" s="22" customFormat="1" ht="14.25" customHeight="1" x14ac:dyDescent="0.35">
      <c r="J554" s="171"/>
      <c r="K554" s="171"/>
      <c r="L554" s="171"/>
      <c r="M554" s="171"/>
      <c r="N554" s="171"/>
      <c r="O554" s="171"/>
      <c r="P554" s="171"/>
      <c r="Q554" s="171"/>
    </row>
    <row r="555" spans="10:17" s="22" customFormat="1" ht="14.25" customHeight="1" x14ac:dyDescent="0.35">
      <c r="J555" s="171"/>
      <c r="K555" s="171"/>
      <c r="L555" s="171"/>
      <c r="M555" s="171"/>
      <c r="N555" s="171"/>
      <c r="O555" s="171"/>
      <c r="P555" s="171"/>
      <c r="Q555" s="171"/>
    </row>
    <row r="556" spans="10:17" s="22" customFormat="1" ht="14.25" customHeight="1" x14ac:dyDescent="0.35">
      <c r="J556" s="171"/>
      <c r="K556" s="171"/>
      <c r="L556" s="171"/>
      <c r="M556" s="171"/>
      <c r="N556" s="171"/>
      <c r="O556" s="171"/>
      <c r="P556" s="171"/>
      <c r="Q556" s="171"/>
    </row>
    <row r="557" spans="10:17" s="22" customFormat="1" ht="14.25" customHeight="1" x14ac:dyDescent="0.35">
      <c r="J557" s="171"/>
      <c r="K557" s="171"/>
      <c r="L557" s="171"/>
      <c r="M557" s="171"/>
      <c r="N557" s="171"/>
      <c r="O557" s="171"/>
      <c r="P557" s="171"/>
      <c r="Q557" s="171"/>
    </row>
    <row r="558" spans="10:17" s="22" customFormat="1" ht="14.25" customHeight="1" x14ac:dyDescent="0.35">
      <c r="J558" s="171"/>
      <c r="K558" s="171"/>
      <c r="L558" s="171"/>
      <c r="M558" s="171"/>
      <c r="N558" s="171"/>
      <c r="O558" s="171"/>
      <c r="P558" s="171"/>
      <c r="Q558" s="171"/>
    </row>
    <row r="559" spans="10:17" s="22" customFormat="1" ht="14.25" customHeight="1" x14ac:dyDescent="0.35">
      <c r="J559" s="171"/>
      <c r="K559" s="171"/>
      <c r="L559" s="171"/>
      <c r="M559" s="171"/>
      <c r="N559" s="171"/>
      <c r="O559" s="171"/>
      <c r="P559" s="171"/>
      <c r="Q559" s="171"/>
    </row>
    <row r="560" spans="10:17" s="22" customFormat="1" ht="14.25" customHeight="1" x14ac:dyDescent="0.35">
      <c r="J560" s="171"/>
      <c r="K560" s="171"/>
      <c r="L560" s="171"/>
      <c r="M560" s="171"/>
      <c r="N560" s="171"/>
      <c r="O560" s="171"/>
      <c r="P560" s="171"/>
      <c r="Q560" s="171"/>
    </row>
    <row r="561" spans="10:17" s="22" customFormat="1" ht="14.25" customHeight="1" x14ac:dyDescent="0.35">
      <c r="J561" s="171"/>
      <c r="K561" s="171"/>
      <c r="L561" s="171"/>
      <c r="M561" s="171"/>
      <c r="N561" s="171"/>
      <c r="O561" s="171"/>
      <c r="P561" s="171"/>
      <c r="Q561" s="171"/>
    </row>
    <row r="562" spans="10:17" s="22" customFormat="1" ht="14.25" customHeight="1" x14ac:dyDescent="0.35">
      <c r="J562" s="171"/>
      <c r="K562" s="171"/>
      <c r="L562" s="171"/>
      <c r="M562" s="171"/>
      <c r="N562" s="171"/>
      <c r="O562" s="171"/>
      <c r="P562" s="171"/>
      <c r="Q562" s="171"/>
    </row>
    <row r="563" spans="10:17" s="22" customFormat="1" ht="14.25" customHeight="1" x14ac:dyDescent="0.35">
      <c r="J563" s="171"/>
      <c r="K563" s="171"/>
      <c r="L563" s="171"/>
      <c r="M563" s="171"/>
      <c r="N563" s="171"/>
      <c r="O563" s="171"/>
      <c r="P563" s="171"/>
      <c r="Q563" s="171"/>
    </row>
    <row r="564" spans="10:17" s="22" customFormat="1" ht="14.25" customHeight="1" x14ac:dyDescent="0.35">
      <c r="J564" s="171"/>
      <c r="K564" s="171"/>
      <c r="L564" s="171"/>
      <c r="M564" s="171"/>
      <c r="N564" s="171"/>
      <c r="O564" s="171"/>
      <c r="P564" s="171"/>
      <c r="Q564" s="171"/>
    </row>
    <row r="565" spans="10:17" s="22" customFormat="1" ht="14.25" customHeight="1" x14ac:dyDescent="0.35">
      <c r="J565" s="171"/>
      <c r="K565" s="171"/>
      <c r="L565" s="171"/>
      <c r="M565" s="171"/>
      <c r="N565" s="171"/>
      <c r="O565" s="171"/>
      <c r="P565" s="171"/>
      <c r="Q565" s="171"/>
    </row>
    <row r="566" spans="10:17" s="22" customFormat="1" ht="14.25" customHeight="1" x14ac:dyDescent="0.35">
      <c r="J566" s="171"/>
      <c r="K566" s="171"/>
      <c r="L566" s="171"/>
      <c r="M566" s="171"/>
      <c r="N566" s="171"/>
      <c r="O566" s="171"/>
      <c r="P566" s="171"/>
      <c r="Q566" s="171"/>
    </row>
    <row r="567" spans="10:17" s="22" customFormat="1" ht="14.25" customHeight="1" x14ac:dyDescent="0.35">
      <c r="J567" s="171"/>
      <c r="K567" s="171"/>
      <c r="L567" s="171"/>
      <c r="M567" s="171"/>
      <c r="N567" s="171"/>
      <c r="O567" s="171"/>
      <c r="P567" s="171"/>
      <c r="Q567" s="171"/>
    </row>
    <row r="568" spans="10:17" s="22" customFormat="1" ht="14.25" customHeight="1" x14ac:dyDescent="0.35">
      <c r="J568" s="171"/>
      <c r="K568" s="171"/>
      <c r="L568" s="171"/>
      <c r="M568" s="171"/>
      <c r="N568" s="171"/>
      <c r="O568" s="171"/>
      <c r="P568" s="171"/>
      <c r="Q568" s="171"/>
    </row>
    <row r="569" spans="10:17" s="22" customFormat="1" ht="14.25" customHeight="1" x14ac:dyDescent="0.35">
      <c r="J569" s="171"/>
      <c r="K569" s="171"/>
      <c r="L569" s="171"/>
      <c r="M569" s="171"/>
      <c r="N569" s="171"/>
      <c r="O569" s="171"/>
      <c r="P569" s="171"/>
      <c r="Q569" s="171"/>
    </row>
    <row r="570" spans="10:17" s="22" customFormat="1" ht="14.25" customHeight="1" x14ac:dyDescent="0.35">
      <c r="J570" s="171"/>
      <c r="K570" s="171"/>
      <c r="L570" s="171"/>
      <c r="M570" s="171"/>
      <c r="N570" s="171"/>
      <c r="O570" s="171"/>
      <c r="P570" s="171"/>
      <c r="Q570" s="171"/>
    </row>
    <row r="571" spans="10:17" s="22" customFormat="1" ht="14.25" customHeight="1" x14ac:dyDescent="0.35">
      <c r="J571" s="171"/>
      <c r="K571" s="171"/>
      <c r="L571" s="171"/>
      <c r="M571" s="171"/>
      <c r="N571" s="171"/>
      <c r="O571" s="171"/>
      <c r="P571" s="171"/>
      <c r="Q571" s="171"/>
    </row>
    <row r="572" spans="10:17" s="22" customFormat="1" ht="14.25" customHeight="1" x14ac:dyDescent="0.35">
      <c r="J572" s="171"/>
      <c r="K572" s="171"/>
      <c r="L572" s="171"/>
      <c r="M572" s="171"/>
      <c r="N572" s="171"/>
      <c r="O572" s="171"/>
      <c r="P572" s="171"/>
      <c r="Q572" s="171"/>
    </row>
    <row r="573" spans="10:17" s="22" customFormat="1" ht="14.25" customHeight="1" x14ac:dyDescent="0.35">
      <c r="J573" s="171"/>
      <c r="K573" s="171"/>
      <c r="L573" s="171"/>
      <c r="M573" s="171"/>
      <c r="N573" s="171"/>
      <c r="O573" s="171"/>
      <c r="P573" s="171"/>
      <c r="Q573" s="171"/>
    </row>
    <row r="574" spans="10:17" s="22" customFormat="1" ht="14.25" customHeight="1" x14ac:dyDescent="0.35">
      <c r="J574" s="171"/>
      <c r="K574" s="171"/>
      <c r="L574" s="171"/>
      <c r="M574" s="171"/>
      <c r="N574" s="171"/>
      <c r="O574" s="171"/>
      <c r="P574" s="171"/>
      <c r="Q574" s="171"/>
    </row>
    <row r="575" spans="10:17" s="22" customFormat="1" ht="14.25" customHeight="1" x14ac:dyDescent="0.35">
      <c r="J575" s="171"/>
      <c r="K575" s="171"/>
      <c r="L575" s="171"/>
      <c r="M575" s="171"/>
      <c r="N575" s="171"/>
      <c r="O575" s="171"/>
      <c r="P575" s="171"/>
      <c r="Q575" s="171"/>
    </row>
    <row r="576" spans="10:17" s="22" customFormat="1" ht="14.25" customHeight="1" x14ac:dyDescent="0.35">
      <c r="J576" s="171"/>
      <c r="K576" s="171"/>
      <c r="L576" s="171"/>
      <c r="M576" s="171"/>
      <c r="N576" s="171"/>
      <c r="O576" s="171"/>
      <c r="P576" s="171"/>
      <c r="Q576" s="171"/>
    </row>
    <row r="577" spans="10:17" s="22" customFormat="1" ht="14.25" customHeight="1" x14ac:dyDescent="0.35">
      <c r="J577" s="171"/>
      <c r="K577" s="171"/>
      <c r="L577" s="171"/>
      <c r="M577" s="171"/>
      <c r="N577" s="171"/>
      <c r="O577" s="171"/>
      <c r="P577" s="171"/>
      <c r="Q577" s="171"/>
    </row>
    <row r="578" spans="10:17" s="22" customFormat="1" ht="14.25" customHeight="1" x14ac:dyDescent="0.35">
      <c r="J578" s="171"/>
      <c r="K578" s="171"/>
      <c r="L578" s="171"/>
      <c r="M578" s="171"/>
      <c r="N578" s="171"/>
      <c r="O578" s="171"/>
      <c r="P578" s="171"/>
      <c r="Q578" s="171"/>
    </row>
    <row r="579" spans="10:17" s="22" customFormat="1" ht="14.25" customHeight="1" x14ac:dyDescent="0.35">
      <c r="J579" s="171"/>
      <c r="K579" s="171"/>
      <c r="L579" s="171"/>
      <c r="M579" s="171"/>
      <c r="N579" s="171"/>
      <c r="O579" s="171"/>
      <c r="P579" s="171"/>
      <c r="Q579" s="171"/>
    </row>
    <row r="580" spans="10:17" s="22" customFormat="1" ht="14.25" customHeight="1" x14ac:dyDescent="0.35">
      <c r="J580" s="171"/>
      <c r="K580" s="171"/>
      <c r="L580" s="171"/>
      <c r="M580" s="171"/>
      <c r="N580" s="171"/>
      <c r="O580" s="171"/>
      <c r="P580" s="171"/>
      <c r="Q580" s="171"/>
    </row>
    <row r="581" spans="10:17" s="22" customFormat="1" ht="14.25" customHeight="1" x14ac:dyDescent="0.35">
      <c r="J581" s="171"/>
      <c r="K581" s="171"/>
      <c r="L581" s="171"/>
      <c r="M581" s="171"/>
      <c r="N581" s="171"/>
      <c r="O581" s="171"/>
      <c r="P581" s="171"/>
      <c r="Q581" s="171"/>
    </row>
    <row r="582" spans="10:17" s="22" customFormat="1" ht="14.25" customHeight="1" x14ac:dyDescent="0.35">
      <c r="J582" s="171"/>
      <c r="K582" s="171"/>
      <c r="L582" s="171"/>
      <c r="M582" s="171"/>
      <c r="N582" s="171"/>
      <c r="O582" s="171"/>
      <c r="P582" s="171"/>
      <c r="Q582" s="171"/>
    </row>
    <row r="583" spans="10:17" s="22" customFormat="1" ht="14.25" customHeight="1" x14ac:dyDescent="0.35">
      <c r="J583" s="171"/>
      <c r="K583" s="171"/>
      <c r="L583" s="171"/>
      <c r="M583" s="171"/>
      <c r="N583" s="171"/>
      <c r="O583" s="171"/>
      <c r="P583" s="171"/>
      <c r="Q583" s="171"/>
    </row>
    <row r="584" spans="10:17" s="22" customFormat="1" ht="14.25" customHeight="1" x14ac:dyDescent="0.35">
      <c r="J584" s="171"/>
      <c r="K584" s="171"/>
      <c r="L584" s="171"/>
      <c r="M584" s="171"/>
      <c r="N584" s="171"/>
      <c r="O584" s="171"/>
      <c r="P584" s="171"/>
      <c r="Q584" s="171"/>
    </row>
    <row r="585" spans="10:17" s="22" customFormat="1" ht="14.25" customHeight="1" x14ac:dyDescent="0.35">
      <c r="J585" s="171"/>
      <c r="K585" s="171"/>
      <c r="L585" s="171"/>
      <c r="M585" s="171"/>
      <c r="N585" s="171"/>
      <c r="O585" s="171"/>
      <c r="P585" s="171"/>
      <c r="Q585" s="171"/>
    </row>
    <row r="586" spans="10:17" s="22" customFormat="1" ht="14.25" customHeight="1" x14ac:dyDescent="0.35">
      <c r="J586" s="171"/>
      <c r="K586" s="171"/>
      <c r="L586" s="171"/>
      <c r="M586" s="171"/>
      <c r="N586" s="171"/>
      <c r="O586" s="171"/>
      <c r="P586" s="171"/>
      <c r="Q586" s="171"/>
    </row>
    <row r="587" spans="10:17" s="22" customFormat="1" ht="14.25" customHeight="1" x14ac:dyDescent="0.35">
      <c r="J587" s="171"/>
      <c r="K587" s="171"/>
      <c r="L587" s="171"/>
      <c r="M587" s="171"/>
      <c r="N587" s="171"/>
      <c r="O587" s="171"/>
      <c r="P587" s="171"/>
      <c r="Q587" s="171"/>
    </row>
    <row r="588" spans="10:17" s="22" customFormat="1" ht="14.25" customHeight="1" x14ac:dyDescent="0.35">
      <c r="J588" s="171"/>
      <c r="K588" s="171"/>
      <c r="L588" s="171"/>
      <c r="M588" s="171"/>
      <c r="N588" s="171"/>
      <c r="O588" s="171"/>
      <c r="P588" s="171"/>
      <c r="Q588" s="171"/>
    </row>
    <row r="589" spans="10:17" s="22" customFormat="1" ht="14.25" customHeight="1" x14ac:dyDescent="0.35">
      <c r="J589" s="171"/>
      <c r="K589" s="171"/>
      <c r="L589" s="171"/>
      <c r="M589" s="171"/>
      <c r="N589" s="171"/>
      <c r="O589" s="171"/>
      <c r="P589" s="171"/>
      <c r="Q589" s="171"/>
    </row>
    <row r="590" spans="10:17" s="22" customFormat="1" ht="14.25" customHeight="1" x14ac:dyDescent="0.35">
      <c r="J590" s="171"/>
      <c r="K590" s="171"/>
      <c r="L590" s="171"/>
      <c r="M590" s="171"/>
      <c r="N590" s="171"/>
      <c r="O590" s="171"/>
      <c r="P590" s="171"/>
      <c r="Q590" s="171"/>
    </row>
    <row r="591" spans="10:17" s="22" customFormat="1" ht="14.25" customHeight="1" x14ac:dyDescent="0.35">
      <c r="J591" s="171"/>
      <c r="K591" s="171"/>
      <c r="L591" s="171"/>
      <c r="M591" s="171"/>
      <c r="N591" s="171"/>
      <c r="O591" s="171"/>
      <c r="P591" s="171"/>
      <c r="Q591" s="171"/>
    </row>
    <row r="592" spans="10:17" s="22" customFormat="1" ht="14.25" customHeight="1" x14ac:dyDescent="0.35">
      <c r="J592" s="171"/>
      <c r="K592" s="171"/>
      <c r="L592" s="171"/>
      <c r="M592" s="171"/>
      <c r="N592" s="171"/>
      <c r="O592" s="171"/>
      <c r="P592" s="171"/>
      <c r="Q592" s="171"/>
    </row>
    <row r="593" spans="10:17" s="22" customFormat="1" ht="14.25" customHeight="1" x14ac:dyDescent="0.35">
      <c r="J593" s="171"/>
      <c r="K593" s="171"/>
      <c r="L593" s="171"/>
      <c r="M593" s="171"/>
      <c r="N593" s="171"/>
      <c r="O593" s="171"/>
      <c r="P593" s="171"/>
      <c r="Q593" s="171"/>
    </row>
    <row r="594" spans="10:17" s="22" customFormat="1" ht="14.25" customHeight="1" x14ac:dyDescent="0.35">
      <c r="J594" s="171"/>
      <c r="K594" s="171"/>
      <c r="L594" s="171"/>
      <c r="M594" s="171"/>
      <c r="N594" s="171"/>
      <c r="O594" s="171"/>
      <c r="P594" s="171"/>
      <c r="Q594" s="171"/>
    </row>
    <row r="595" spans="10:17" s="22" customFormat="1" ht="14.25" customHeight="1" x14ac:dyDescent="0.35">
      <c r="J595" s="171"/>
      <c r="K595" s="171"/>
      <c r="L595" s="171"/>
      <c r="M595" s="171"/>
      <c r="N595" s="171"/>
      <c r="O595" s="171"/>
      <c r="P595" s="171"/>
      <c r="Q595" s="171"/>
    </row>
    <row r="596" spans="10:17" s="22" customFormat="1" ht="14.25" customHeight="1" x14ac:dyDescent="0.35">
      <c r="J596" s="171"/>
      <c r="K596" s="171"/>
      <c r="L596" s="171"/>
      <c r="M596" s="171"/>
      <c r="N596" s="171"/>
      <c r="O596" s="171"/>
      <c r="P596" s="171"/>
      <c r="Q596" s="171"/>
    </row>
    <row r="597" spans="10:17" s="22" customFormat="1" ht="14.25" customHeight="1" x14ac:dyDescent="0.35">
      <c r="J597" s="171"/>
      <c r="K597" s="171"/>
      <c r="L597" s="171"/>
      <c r="M597" s="171"/>
      <c r="N597" s="171"/>
      <c r="O597" s="171"/>
      <c r="P597" s="171"/>
      <c r="Q597" s="171"/>
    </row>
    <row r="598" spans="10:17" s="22" customFormat="1" ht="14.25" customHeight="1" x14ac:dyDescent="0.35">
      <c r="J598" s="171"/>
      <c r="K598" s="171"/>
      <c r="L598" s="171"/>
      <c r="M598" s="171"/>
      <c r="N598" s="171"/>
      <c r="O598" s="171"/>
      <c r="P598" s="171"/>
      <c r="Q598" s="171"/>
    </row>
    <row r="599" spans="10:17" s="22" customFormat="1" ht="14.25" customHeight="1" x14ac:dyDescent="0.35">
      <c r="J599" s="171"/>
      <c r="K599" s="171"/>
      <c r="L599" s="171"/>
      <c r="M599" s="171"/>
      <c r="N599" s="171"/>
      <c r="O599" s="171"/>
      <c r="P599" s="171"/>
      <c r="Q599" s="171"/>
    </row>
    <row r="600" spans="10:17" s="22" customFormat="1" ht="14.25" customHeight="1" x14ac:dyDescent="0.35">
      <c r="J600" s="171"/>
      <c r="K600" s="171"/>
      <c r="L600" s="171"/>
      <c r="M600" s="171"/>
      <c r="N600" s="171"/>
      <c r="O600" s="171"/>
      <c r="P600" s="171"/>
      <c r="Q600" s="171"/>
    </row>
    <row r="601" spans="10:17" s="22" customFormat="1" ht="14.25" customHeight="1" x14ac:dyDescent="0.35">
      <c r="J601" s="171"/>
      <c r="K601" s="171"/>
      <c r="L601" s="171"/>
      <c r="M601" s="171"/>
      <c r="N601" s="171"/>
      <c r="O601" s="171"/>
      <c r="P601" s="171"/>
      <c r="Q601" s="171"/>
    </row>
    <row r="602" spans="10:17" s="22" customFormat="1" ht="14.25" customHeight="1" x14ac:dyDescent="0.35">
      <c r="J602" s="171"/>
      <c r="K602" s="171"/>
      <c r="L602" s="171"/>
      <c r="M602" s="171"/>
      <c r="N602" s="171"/>
      <c r="O602" s="171"/>
      <c r="P602" s="171"/>
      <c r="Q602" s="171"/>
    </row>
    <row r="603" spans="10:17" s="22" customFormat="1" ht="14.25" customHeight="1" x14ac:dyDescent="0.35">
      <c r="J603" s="171"/>
      <c r="K603" s="171"/>
      <c r="L603" s="171"/>
      <c r="M603" s="171"/>
      <c r="N603" s="171"/>
      <c r="O603" s="171"/>
      <c r="P603" s="171"/>
      <c r="Q603" s="171"/>
    </row>
    <row r="604" spans="10:17" s="22" customFormat="1" ht="14.25" customHeight="1" x14ac:dyDescent="0.35">
      <c r="J604" s="171"/>
      <c r="K604" s="171"/>
      <c r="L604" s="171"/>
      <c r="M604" s="171"/>
      <c r="N604" s="171"/>
      <c r="O604" s="171"/>
      <c r="P604" s="171"/>
      <c r="Q604" s="171"/>
    </row>
    <row r="605" spans="10:17" s="22" customFormat="1" ht="14.25" customHeight="1" x14ac:dyDescent="0.35">
      <c r="J605" s="171"/>
      <c r="K605" s="171"/>
      <c r="L605" s="171"/>
      <c r="M605" s="171"/>
      <c r="N605" s="171"/>
      <c r="O605" s="171"/>
      <c r="P605" s="171"/>
      <c r="Q605" s="171"/>
    </row>
    <row r="606" spans="10:17" s="22" customFormat="1" ht="14.25" customHeight="1" x14ac:dyDescent="0.35">
      <c r="J606" s="171"/>
      <c r="K606" s="171"/>
      <c r="L606" s="171"/>
      <c r="M606" s="171"/>
      <c r="N606" s="171"/>
      <c r="O606" s="171"/>
      <c r="P606" s="171"/>
      <c r="Q606" s="171"/>
    </row>
    <row r="607" spans="10:17" s="22" customFormat="1" ht="14.25" customHeight="1" x14ac:dyDescent="0.35">
      <c r="J607" s="171"/>
      <c r="K607" s="171"/>
      <c r="L607" s="171"/>
      <c r="M607" s="171"/>
      <c r="N607" s="171"/>
      <c r="O607" s="171"/>
      <c r="P607" s="171"/>
      <c r="Q607" s="171"/>
    </row>
    <row r="608" spans="10:17" s="22" customFormat="1" ht="14.25" customHeight="1" x14ac:dyDescent="0.35">
      <c r="J608" s="171"/>
      <c r="K608" s="171"/>
      <c r="L608" s="171"/>
      <c r="M608" s="171"/>
      <c r="N608" s="171"/>
      <c r="O608" s="171"/>
      <c r="P608" s="171"/>
      <c r="Q608" s="171"/>
    </row>
    <row r="609" spans="10:17" s="22" customFormat="1" ht="14.25" customHeight="1" x14ac:dyDescent="0.35">
      <c r="J609" s="171"/>
      <c r="K609" s="171"/>
      <c r="L609" s="171"/>
      <c r="M609" s="171"/>
      <c r="N609" s="171"/>
      <c r="O609" s="171"/>
      <c r="P609" s="171"/>
      <c r="Q609" s="171"/>
    </row>
    <row r="610" spans="10:17" s="22" customFormat="1" ht="14.25" customHeight="1" x14ac:dyDescent="0.35">
      <c r="J610" s="171"/>
      <c r="K610" s="171"/>
      <c r="L610" s="171"/>
      <c r="M610" s="171"/>
      <c r="N610" s="171"/>
      <c r="O610" s="171"/>
      <c r="P610" s="171"/>
      <c r="Q610" s="171"/>
    </row>
    <row r="611" spans="10:17" s="22" customFormat="1" ht="14.25" customHeight="1" x14ac:dyDescent="0.35">
      <c r="J611" s="171"/>
      <c r="K611" s="171"/>
      <c r="L611" s="171"/>
      <c r="M611" s="171"/>
      <c r="N611" s="171"/>
      <c r="O611" s="171"/>
      <c r="P611" s="171"/>
      <c r="Q611" s="171"/>
    </row>
    <row r="612" spans="10:17" s="22" customFormat="1" ht="14.25" customHeight="1" x14ac:dyDescent="0.35">
      <c r="J612" s="171"/>
      <c r="K612" s="171"/>
      <c r="L612" s="171"/>
      <c r="M612" s="171"/>
      <c r="N612" s="171"/>
      <c r="O612" s="171"/>
      <c r="P612" s="171"/>
      <c r="Q612" s="171"/>
    </row>
    <row r="613" spans="10:17" s="22" customFormat="1" ht="14.25" customHeight="1" x14ac:dyDescent="0.35">
      <c r="J613" s="171"/>
      <c r="K613" s="171"/>
      <c r="L613" s="171"/>
      <c r="M613" s="171"/>
      <c r="N613" s="171"/>
      <c r="O613" s="171"/>
      <c r="P613" s="171"/>
      <c r="Q613" s="171"/>
    </row>
    <row r="614" spans="10:17" s="22" customFormat="1" ht="14.25" customHeight="1" x14ac:dyDescent="0.35">
      <c r="J614" s="171"/>
      <c r="K614" s="171"/>
      <c r="L614" s="171"/>
      <c r="M614" s="171"/>
      <c r="N614" s="171"/>
      <c r="O614" s="171"/>
      <c r="P614" s="171"/>
      <c r="Q614" s="171"/>
    </row>
    <row r="615" spans="10:17" s="22" customFormat="1" ht="14.25" customHeight="1" x14ac:dyDescent="0.35">
      <c r="J615" s="171"/>
      <c r="K615" s="171"/>
      <c r="L615" s="171"/>
      <c r="M615" s="171"/>
      <c r="N615" s="171"/>
      <c r="O615" s="171"/>
      <c r="P615" s="171"/>
      <c r="Q615" s="171"/>
    </row>
    <row r="616" spans="10:17" s="22" customFormat="1" ht="14.25" customHeight="1" x14ac:dyDescent="0.35">
      <c r="J616" s="171"/>
      <c r="K616" s="171"/>
      <c r="L616" s="171"/>
      <c r="M616" s="171"/>
      <c r="N616" s="171"/>
      <c r="O616" s="171"/>
      <c r="P616" s="171"/>
      <c r="Q616" s="171"/>
    </row>
    <row r="617" spans="10:17" s="22" customFormat="1" ht="14.25" customHeight="1" x14ac:dyDescent="0.35">
      <c r="J617" s="171"/>
      <c r="K617" s="171"/>
      <c r="L617" s="171"/>
      <c r="M617" s="171"/>
      <c r="N617" s="171"/>
      <c r="O617" s="171"/>
      <c r="P617" s="171"/>
      <c r="Q617" s="171"/>
    </row>
    <row r="618" spans="10:17" s="22" customFormat="1" ht="14.25" customHeight="1" x14ac:dyDescent="0.35">
      <c r="J618" s="171"/>
      <c r="K618" s="171"/>
      <c r="L618" s="171"/>
      <c r="M618" s="171"/>
      <c r="N618" s="171"/>
      <c r="O618" s="171"/>
      <c r="P618" s="171"/>
      <c r="Q618" s="171"/>
    </row>
    <row r="619" spans="10:17" s="22" customFormat="1" ht="14.25" customHeight="1" x14ac:dyDescent="0.35">
      <c r="J619" s="171"/>
      <c r="K619" s="171"/>
      <c r="L619" s="171"/>
      <c r="M619" s="171"/>
      <c r="N619" s="171"/>
      <c r="O619" s="171"/>
      <c r="P619" s="171"/>
      <c r="Q619" s="171"/>
    </row>
    <row r="620" spans="10:17" s="22" customFormat="1" ht="14.25" customHeight="1" x14ac:dyDescent="0.35">
      <c r="J620" s="171"/>
      <c r="K620" s="171"/>
      <c r="L620" s="171"/>
      <c r="M620" s="171"/>
      <c r="N620" s="171"/>
      <c r="O620" s="171"/>
      <c r="P620" s="171"/>
      <c r="Q620" s="171"/>
    </row>
    <row r="621" spans="10:17" s="22" customFormat="1" ht="14.25" customHeight="1" x14ac:dyDescent="0.35">
      <c r="J621" s="171"/>
      <c r="K621" s="171"/>
      <c r="L621" s="171"/>
      <c r="M621" s="171"/>
      <c r="N621" s="171"/>
      <c r="O621" s="171"/>
      <c r="P621" s="171"/>
      <c r="Q621" s="171"/>
    </row>
    <row r="622" spans="10:17" s="22" customFormat="1" ht="14.25" customHeight="1" x14ac:dyDescent="0.35">
      <c r="J622" s="171"/>
      <c r="K622" s="171"/>
      <c r="L622" s="171"/>
      <c r="M622" s="171"/>
      <c r="N622" s="171"/>
      <c r="O622" s="171"/>
      <c r="P622" s="171"/>
      <c r="Q622" s="171"/>
    </row>
    <row r="623" spans="10:17" s="22" customFormat="1" ht="14.25" customHeight="1" x14ac:dyDescent="0.35">
      <c r="J623" s="171"/>
      <c r="K623" s="171"/>
      <c r="L623" s="171"/>
      <c r="M623" s="171"/>
      <c r="N623" s="171"/>
      <c r="O623" s="171"/>
      <c r="P623" s="171"/>
      <c r="Q623" s="171"/>
    </row>
    <row r="624" spans="10:17" s="22" customFormat="1" ht="14.25" customHeight="1" x14ac:dyDescent="0.35">
      <c r="J624" s="171"/>
      <c r="K624" s="171"/>
      <c r="L624" s="171"/>
      <c r="M624" s="171"/>
      <c r="N624" s="171"/>
      <c r="O624" s="171"/>
      <c r="P624" s="171"/>
      <c r="Q624" s="171"/>
    </row>
    <row r="625" spans="10:17" s="22" customFormat="1" ht="14.25" customHeight="1" x14ac:dyDescent="0.35">
      <c r="J625" s="171"/>
      <c r="K625" s="171"/>
      <c r="L625" s="171"/>
      <c r="M625" s="171"/>
      <c r="N625" s="171"/>
      <c r="O625" s="171"/>
      <c r="P625" s="171"/>
      <c r="Q625" s="171"/>
    </row>
    <row r="626" spans="10:17" s="22" customFormat="1" ht="14.25" customHeight="1" x14ac:dyDescent="0.35">
      <c r="J626" s="171"/>
      <c r="K626" s="171"/>
      <c r="L626" s="171"/>
      <c r="M626" s="171"/>
      <c r="N626" s="171"/>
      <c r="O626" s="171"/>
      <c r="P626" s="171"/>
      <c r="Q626" s="171"/>
    </row>
    <row r="627" spans="10:17" s="22" customFormat="1" ht="14.25" customHeight="1" x14ac:dyDescent="0.35">
      <c r="J627" s="171"/>
      <c r="K627" s="171"/>
      <c r="L627" s="171"/>
      <c r="M627" s="171"/>
      <c r="N627" s="171"/>
      <c r="O627" s="171"/>
      <c r="P627" s="171"/>
      <c r="Q627" s="171"/>
    </row>
    <row r="628" spans="10:17" s="22" customFormat="1" ht="14.25" customHeight="1" x14ac:dyDescent="0.35">
      <c r="J628" s="171"/>
      <c r="K628" s="171"/>
      <c r="L628" s="171"/>
      <c r="M628" s="171"/>
      <c r="N628" s="171"/>
      <c r="O628" s="171"/>
      <c r="P628" s="171"/>
      <c r="Q628" s="171"/>
    </row>
    <row r="629" spans="10:17" s="22" customFormat="1" ht="14.25" customHeight="1" x14ac:dyDescent="0.35">
      <c r="J629" s="171"/>
      <c r="K629" s="171"/>
      <c r="L629" s="171"/>
      <c r="M629" s="171"/>
      <c r="N629" s="171"/>
      <c r="O629" s="171"/>
      <c r="P629" s="171"/>
      <c r="Q629" s="171"/>
    </row>
    <row r="630" spans="10:17" s="22" customFormat="1" ht="14.25" customHeight="1" x14ac:dyDescent="0.35">
      <c r="J630" s="171"/>
      <c r="K630" s="171"/>
      <c r="L630" s="171"/>
      <c r="M630" s="171"/>
      <c r="N630" s="171"/>
      <c r="O630" s="171"/>
      <c r="P630" s="171"/>
      <c r="Q630" s="171"/>
    </row>
    <row r="631" spans="10:17" s="22" customFormat="1" ht="14.25" customHeight="1" x14ac:dyDescent="0.35">
      <c r="J631" s="171"/>
      <c r="K631" s="171"/>
      <c r="L631" s="171"/>
      <c r="M631" s="171"/>
      <c r="N631" s="171"/>
      <c r="O631" s="171"/>
      <c r="P631" s="171"/>
      <c r="Q631" s="171"/>
    </row>
    <row r="632" spans="10:17" s="22" customFormat="1" ht="14.25" customHeight="1" x14ac:dyDescent="0.35">
      <c r="J632" s="171"/>
      <c r="K632" s="171"/>
      <c r="L632" s="171"/>
      <c r="M632" s="171"/>
      <c r="N632" s="171"/>
      <c r="O632" s="171"/>
      <c r="P632" s="171"/>
      <c r="Q632" s="171"/>
    </row>
    <row r="633" spans="10:17" s="22" customFormat="1" ht="14.25" customHeight="1" x14ac:dyDescent="0.35">
      <c r="J633" s="171"/>
      <c r="K633" s="171"/>
      <c r="L633" s="171"/>
      <c r="M633" s="171"/>
      <c r="N633" s="171"/>
      <c r="O633" s="171"/>
      <c r="P633" s="171"/>
      <c r="Q633" s="171"/>
    </row>
    <row r="634" spans="10:17" s="22" customFormat="1" ht="14.25" customHeight="1" x14ac:dyDescent="0.35">
      <c r="J634" s="171"/>
      <c r="K634" s="171"/>
      <c r="L634" s="171"/>
      <c r="M634" s="171"/>
      <c r="N634" s="171"/>
      <c r="O634" s="171"/>
      <c r="P634" s="171"/>
      <c r="Q634" s="171"/>
    </row>
    <row r="635" spans="10:17" s="22" customFormat="1" ht="14.25" customHeight="1" x14ac:dyDescent="0.35">
      <c r="J635" s="171"/>
      <c r="K635" s="171"/>
      <c r="L635" s="171"/>
      <c r="M635" s="171"/>
      <c r="N635" s="171"/>
      <c r="O635" s="171"/>
      <c r="P635" s="171"/>
      <c r="Q635" s="171"/>
    </row>
    <row r="636" spans="10:17" s="22" customFormat="1" ht="14.25" customHeight="1" x14ac:dyDescent="0.35">
      <c r="J636" s="171"/>
      <c r="K636" s="171"/>
      <c r="L636" s="171"/>
      <c r="M636" s="171"/>
      <c r="N636" s="171"/>
      <c r="O636" s="171"/>
      <c r="P636" s="171"/>
      <c r="Q636" s="171"/>
    </row>
    <row r="637" spans="10:17" s="22" customFormat="1" ht="14.25" customHeight="1" x14ac:dyDescent="0.35">
      <c r="J637" s="171"/>
      <c r="K637" s="171"/>
      <c r="L637" s="171"/>
      <c r="M637" s="171"/>
      <c r="N637" s="171"/>
      <c r="O637" s="171"/>
      <c r="P637" s="171"/>
      <c r="Q637" s="171"/>
    </row>
    <row r="638" spans="10:17" s="22" customFormat="1" ht="14.25" customHeight="1" x14ac:dyDescent="0.35">
      <c r="J638" s="171"/>
      <c r="K638" s="171"/>
      <c r="L638" s="171"/>
      <c r="M638" s="171"/>
      <c r="N638" s="171"/>
      <c r="O638" s="171"/>
      <c r="P638" s="171"/>
      <c r="Q638" s="171"/>
    </row>
    <row r="639" spans="10:17" s="22" customFormat="1" ht="14.25" customHeight="1" x14ac:dyDescent="0.35">
      <c r="J639" s="171"/>
      <c r="K639" s="171"/>
      <c r="L639" s="171"/>
      <c r="M639" s="171"/>
      <c r="N639" s="171"/>
      <c r="O639" s="171"/>
      <c r="P639" s="171"/>
      <c r="Q639" s="171"/>
    </row>
    <row r="640" spans="10:17" s="22" customFormat="1" ht="14.25" customHeight="1" x14ac:dyDescent="0.35">
      <c r="J640" s="171"/>
      <c r="K640" s="171"/>
      <c r="L640" s="171"/>
      <c r="M640" s="171"/>
      <c r="N640" s="171"/>
      <c r="O640" s="171"/>
      <c r="P640" s="171"/>
      <c r="Q640" s="171"/>
    </row>
    <row r="641" spans="10:17" s="22" customFormat="1" ht="14.25" customHeight="1" x14ac:dyDescent="0.35">
      <c r="J641" s="171"/>
      <c r="K641" s="171"/>
      <c r="L641" s="171"/>
      <c r="M641" s="171"/>
      <c r="N641" s="171"/>
      <c r="O641" s="171"/>
      <c r="P641" s="171"/>
      <c r="Q641" s="171"/>
    </row>
    <row r="642" spans="10:17" s="22" customFormat="1" ht="14.25" customHeight="1" x14ac:dyDescent="0.35">
      <c r="J642" s="171"/>
      <c r="K642" s="171"/>
      <c r="L642" s="171"/>
      <c r="M642" s="171"/>
      <c r="N642" s="171"/>
      <c r="O642" s="171"/>
      <c r="P642" s="171"/>
      <c r="Q642" s="171"/>
    </row>
    <row r="643" spans="10:17" s="22" customFormat="1" ht="14.25" customHeight="1" x14ac:dyDescent="0.35">
      <c r="J643" s="171"/>
      <c r="K643" s="171"/>
      <c r="L643" s="171"/>
      <c r="M643" s="171"/>
      <c r="N643" s="171"/>
      <c r="O643" s="171"/>
      <c r="P643" s="171"/>
      <c r="Q643" s="171"/>
    </row>
    <row r="644" spans="10:17" s="22" customFormat="1" ht="14.25" customHeight="1" x14ac:dyDescent="0.35">
      <c r="J644" s="171"/>
      <c r="K644" s="171"/>
      <c r="L644" s="171"/>
      <c r="M644" s="171"/>
      <c r="N644" s="171"/>
      <c r="O644" s="171"/>
      <c r="P644" s="171"/>
      <c r="Q644" s="171"/>
    </row>
    <row r="645" spans="10:17" s="22" customFormat="1" ht="14.25" customHeight="1" x14ac:dyDescent="0.35">
      <c r="J645" s="171"/>
      <c r="K645" s="171"/>
      <c r="L645" s="171"/>
      <c r="M645" s="171"/>
      <c r="N645" s="171"/>
      <c r="O645" s="171"/>
      <c r="P645" s="171"/>
      <c r="Q645" s="171"/>
    </row>
    <row r="646" spans="10:17" s="22" customFormat="1" ht="14.25" customHeight="1" x14ac:dyDescent="0.35">
      <c r="J646" s="171"/>
      <c r="K646" s="171"/>
      <c r="L646" s="171"/>
      <c r="M646" s="171"/>
      <c r="N646" s="171"/>
      <c r="O646" s="171"/>
      <c r="P646" s="171"/>
      <c r="Q646" s="171"/>
    </row>
    <row r="647" spans="10:17" s="22" customFormat="1" ht="14.25" customHeight="1" x14ac:dyDescent="0.35">
      <c r="J647" s="171"/>
      <c r="K647" s="171"/>
      <c r="L647" s="171"/>
      <c r="M647" s="171"/>
      <c r="N647" s="171"/>
      <c r="O647" s="171"/>
      <c r="P647" s="171"/>
      <c r="Q647" s="171"/>
    </row>
    <row r="648" spans="10:17" s="22" customFormat="1" ht="14.25" customHeight="1" x14ac:dyDescent="0.35">
      <c r="J648" s="171"/>
      <c r="K648" s="171"/>
      <c r="L648" s="171"/>
      <c r="M648" s="171"/>
      <c r="N648" s="171"/>
      <c r="O648" s="171"/>
      <c r="P648" s="171"/>
      <c r="Q648" s="171"/>
    </row>
    <row r="649" spans="10:17" s="22" customFormat="1" ht="14.25" customHeight="1" x14ac:dyDescent="0.35">
      <c r="J649" s="171"/>
      <c r="K649" s="171"/>
      <c r="L649" s="171"/>
      <c r="M649" s="171"/>
      <c r="N649" s="171"/>
      <c r="O649" s="171"/>
      <c r="P649" s="171"/>
      <c r="Q649" s="171"/>
    </row>
    <row r="650" spans="10:17" s="22" customFormat="1" ht="14.25" customHeight="1" x14ac:dyDescent="0.35">
      <c r="J650" s="171"/>
      <c r="K650" s="171"/>
      <c r="L650" s="171"/>
      <c r="M650" s="171"/>
      <c r="N650" s="171"/>
      <c r="O650" s="171"/>
      <c r="P650" s="171"/>
      <c r="Q650" s="171"/>
    </row>
    <row r="651" spans="10:17" s="22" customFormat="1" ht="14.25" customHeight="1" x14ac:dyDescent="0.35">
      <c r="J651" s="171"/>
      <c r="K651" s="171"/>
      <c r="L651" s="171"/>
      <c r="M651" s="171"/>
      <c r="N651" s="171"/>
      <c r="O651" s="171"/>
      <c r="P651" s="171"/>
      <c r="Q651" s="171"/>
    </row>
    <row r="652" spans="10:17" s="22" customFormat="1" ht="14.25" customHeight="1" x14ac:dyDescent="0.35">
      <c r="J652" s="171"/>
      <c r="K652" s="171"/>
      <c r="L652" s="171"/>
      <c r="M652" s="171"/>
      <c r="N652" s="171"/>
      <c r="O652" s="171"/>
      <c r="P652" s="171"/>
      <c r="Q652" s="171"/>
    </row>
    <row r="653" spans="10:17" s="22" customFormat="1" ht="14.25" customHeight="1" x14ac:dyDescent="0.35">
      <c r="J653" s="171"/>
      <c r="K653" s="171"/>
      <c r="L653" s="171"/>
      <c r="M653" s="171"/>
      <c r="N653" s="171"/>
      <c r="O653" s="171"/>
      <c r="P653" s="171"/>
      <c r="Q653" s="171"/>
    </row>
    <row r="654" spans="10:17" s="22" customFormat="1" ht="14.25" customHeight="1" x14ac:dyDescent="0.35">
      <c r="J654" s="171"/>
      <c r="K654" s="171"/>
      <c r="L654" s="171"/>
      <c r="M654" s="171"/>
      <c r="N654" s="171"/>
      <c r="O654" s="171"/>
      <c r="P654" s="171"/>
      <c r="Q654" s="171"/>
    </row>
    <row r="655" spans="10:17" s="22" customFormat="1" ht="14.25" customHeight="1" x14ac:dyDescent="0.35">
      <c r="J655" s="171"/>
      <c r="K655" s="171"/>
      <c r="L655" s="171"/>
      <c r="M655" s="171"/>
      <c r="N655" s="171"/>
      <c r="O655" s="171"/>
      <c r="P655" s="171"/>
      <c r="Q655" s="171"/>
    </row>
    <row r="656" spans="10:17" s="22" customFormat="1" ht="14.25" customHeight="1" x14ac:dyDescent="0.35">
      <c r="J656" s="171"/>
      <c r="K656" s="171"/>
      <c r="L656" s="171"/>
      <c r="M656" s="171"/>
      <c r="N656" s="171"/>
      <c r="O656" s="171"/>
      <c r="P656" s="171"/>
      <c r="Q656" s="171"/>
    </row>
    <row r="657" spans="10:17" s="22" customFormat="1" ht="14.25" customHeight="1" x14ac:dyDescent="0.35">
      <c r="J657" s="171"/>
      <c r="K657" s="171"/>
      <c r="L657" s="171"/>
      <c r="M657" s="171"/>
      <c r="N657" s="171"/>
      <c r="O657" s="171"/>
      <c r="P657" s="171"/>
      <c r="Q657" s="171"/>
    </row>
    <row r="658" spans="10:17" s="22" customFormat="1" ht="14.25" customHeight="1" x14ac:dyDescent="0.35">
      <c r="J658" s="171"/>
      <c r="K658" s="171"/>
      <c r="L658" s="171"/>
      <c r="M658" s="171"/>
      <c r="N658" s="171"/>
      <c r="O658" s="171"/>
      <c r="P658" s="171"/>
      <c r="Q658" s="171"/>
    </row>
    <row r="659" spans="10:17" s="22" customFormat="1" ht="14.25" customHeight="1" x14ac:dyDescent="0.35">
      <c r="J659" s="171"/>
      <c r="K659" s="171"/>
      <c r="L659" s="171"/>
      <c r="M659" s="171"/>
      <c r="N659" s="171"/>
      <c r="O659" s="171"/>
      <c r="P659" s="171"/>
      <c r="Q659" s="171"/>
    </row>
    <row r="660" spans="10:17" s="22" customFormat="1" ht="14.25" customHeight="1" x14ac:dyDescent="0.35">
      <c r="J660" s="171"/>
      <c r="K660" s="171"/>
      <c r="L660" s="171"/>
      <c r="M660" s="171"/>
      <c r="N660" s="171"/>
      <c r="O660" s="171"/>
      <c r="P660" s="171"/>
      <c r="Q660" s="171"/>
    </row>
    <row r="661" spans="10:17" s="22" customFormat="1" ht="14.25" customHeight="1" x14ac:dyDescent="0.35">
      <c r="J661" s="171"/>
      <c r="K661" s="171"/>
      <c r="L661" s="171"/>
      <c r="M661" s="171"/>
      <c r="N661" s="171"/>
      <c r="O661" s="171"/>
      <c r="P661" s="171"/>
      <c r="Q661" s="171"/>
    </row>
    <row r="662" spans="10:17" s="22" customFormat="1" ht="14.25" customHeight="1" x14ac:dyDescent="0.35">
      <c r="J662" s="171"/>
      <c r="K662" s="171"/>
      <c r="L662" s="171"/>
      <c r="M662" s="171"/>
      <c r="N662" s="171"/>
      <c r="O662" s="171"/>
      <c r="P662" s="171"/>
      <c r="Q662" s="171"/>
    </row>
    <row r="663" spans="10:17" s="22" customFormat="1" ht="14.25" customHeight="1" x14ac:dyDescent="0.35">
      <c r="J663" s="171"/>
      <c r="K663" s="171"/>
      <c r="L663" s="171"/>
      <c r="M663" s="171"/>
      <c r="N663" s="171"/>
      <c r="O663" s="171"/>
      <c r="P663" s="171"/>
      <c r="Q663" s="171"/>
    </row>
    <row r="664" spans="10:17" s="22" customFormat="1" ht="14.25" customHeight="1" x14ac:dyDescent="0.35">
      <c r="J664" s="171"/>
      <c r="K664" s="171"/>
      <c r="L664" s="171"/>
      <c r="M664" s="171"/>
      <c r="N664" s="171"/>
      <c r="O664" s="171"/>
      <c r="P664" s="171"/>
      <c r="Q664" s="171"/>
    </row>
    <row r="665" spans="10:17" s="22" customFormat="1" ht="14.25" customHeight="1" x14ac:dyDescent="0.35">
      <c r="J665" s="171"/>
      <c r="K665" s="171"/>
      <c r="L665" s="171"/>
      <c r="M665" s="171"/>
      <c r="N665" s="171"/>
      <c r="O665" s="171"/>
      <c r="P665" s="171"/>
      <c r="Q665" s="171"/>
    </row>
    <row r="666" spans="10:17" s="22" customFormat="1" ht="14.25" customHeight="1" x14ac:dyDescent="0.35">
      <c r="J666" s="171"/>
      <c r="K666" s="171"/>
      <c r="L666" s="171"/>
      <c r="M666" s="171"/>
      <c r="N666" s="171"/>
      <c r="O666" s="171"/>
      <c r="P666" s="171"/>
      <c r="Q666" s="171"/>
    </row>
    <row r="667" spans="10:17" s="22" customFormat="1" ht="14.25" customHeight="1" x14ac:dyDescent="0.35">
      <c r="J667" s="171"/>
      <c r="K667" s="171"/>
      <c r="L667" s="171"/>
      <c r="M667" s="171"/>
      <c r="N667" s="171"/>
      <c r="O667" s="171"/>
      <c r="P667" s="171"/>
      <c r="Q667" s="171"/>
    </row>
    <row r="668" spans="10:17" s="22" customFormat="1" ht="14.25" customHeight="1" x14ac:dyDescent="0.35">
      <c r="J668" s="171"/>
      <c r="K668" s="171"/>
      <c r="L668" s="171"/>
      <c r="M668" s="171"/>
      <c r="N668" s="171"/>
      <c r="O668" s="171"/>
      <c r="P668" s="171"/>
      <c r="Q668" s="171"/>
    </row>
    <row r="669" spans="10:17" s="22" customFormat="1" ht="14.25" customHeight="1" x14ac:dyDescent="0.35">
      <c r="J669" s="171"/>
      <c r="K669" s="171"/>
      <c r="L669" s="171"/>
      <c r="M669" s="171"/>
      <c r="N669" s="171"/>
      <c r="O669" s="171"/>
      <c r="P669" s="171"/>
      <c r="Q669" s="171"/>
    </row>
    <row r="670" spans="10:17" s="22" customFormat="1" ht="14.25" customHeight="1" x14ac:dyDescent="0.35">
      <c r="J670" s="171"/>
      <c r="K670" s="171"/>
      <c r="L670" s="171"/>
      <c r="M670" s="171"/>
      <c r="N670" s="171"/>
      <c r="O670" s="171"/>
      <c r="P670" s="171"/>
      <c r="Q670" s="171"/>
    </row>
    <row r="671" spans="10:17" s="22" customFormat="1" ht="14.25" customHeight="1" x14ac:dyDescent="0.35">
      <c r="J671" s="171"/>
      <c r="K671" s="171"/>
      <c r="L671" s="171"/>
      <c r="M671" s="171"/>
      <c r="N671" s="171"/>
      <c r="O671" s="171"/>
      <c r="P671" s="171"/>
      <c r="Q671" s="171"/>
    </row>
    <row r="672" spans="10:17" s="22" customFormat="1" ht="14.25" customHeight="1" x14ac:dyDescent="0.35">
      <c r="J672" s="171"/>
      <c r="K672" s="171"/>
      <c r="L672" s="171"/>
      <c r="M672" s="171"/>
      <c r="N672" s="171"/>
      <c r="O672" s="171"/>
      <c r="P672" s="171"/>
      <c r="Q672" s="171"/>
    </row>
    <row r="673" spans="10:17" s="22" customFormat="1" ht="14.25" customHeight="1" x14ac:dyDescent="0.35">
      <c r="J673" s="171"/>
      <c r="K673" s="171"/>
      <c r="L673" s="171"/>
      <c r="M673" s="171"/>
      <c r="N673" s="171"/>
      <c r="O673" s="171"/>
      <c r="P673" s="171"/>
      <c r="Q673" s="171"/>
    </row>
    <row r="674" spans="10:17" s="22" customFormat="1" ht="14.25" customHeight="1" x14ac:dyDescent="0.35">
      <c r="J674" s="171"/>
      <c r="K674" s="171"/>
      <c r="L674" s="171"/>
      <c r="M674" s="171"/>
      <c r="N674" s="171"/>
      <c r="O674" s="171"/>
      <c r="P674" s="171"/>
      <c r="Q674" s="171"/>
    </row>
    <row r="675" spans="10:17" s="22" customFormat="1" ht="14.25" customHeight="1" x14ac:dyDescent="0.35">
      <c r="J675" s="171"/>
      <c r="K675" s="171"/>
      <c r="L675" s="171"/>
      <c r="M675" s="171"/>
      <c r="N675" s="171"/>
      <c r="O675" s="171"/>
      <c r="P675" s="171"/>
      <c r="Q675" s="171"/>
    </row>
    <row r="676" spans="10:17" s="22" customFormat="1" ht="14.25" customHeight="1" x14ac:dyDescent="0.35">
      <c r="J676" s="171"/>
      <c r="K676" s="171"/>
      <c r="L676" s="171"/>
      <c r="M676" s="171"/>
      <c r="N676" s="171"/>
      <c r="O676" s="171"/>
      <c r="P676" s="171"/>
      <c r="Q676" s="171"/>
    </row>
    <row r="677" spans="10:17" s="22" customFormat="1" ht="14.25" customHeight="1" x14ac:dyDescent="0.35">
      <c r="J677" s="171"/>
      <c r="K677" s="171"/>
      <c r="L677" s="171"/>
      <c r="M677" s="171"/>
      <c r="N677" s="171"/>
      <c r="O677" s="171"/>
      <c r="P677" s="171"/>
      <c r="Q677" s="171"/>
    </row>
    <row r="678" spans="10:17" s="22" customFormat="1" ht="14.25" customHeight="1" x14ac:dyDescent="0.35">
      <c r="J678" s="171"/>
      <c r="K678" s="171"/>
      <c r="L678" s="171"/>
      <c r="M678" s="171"/>
      <c r="N678" s="171"/>
      <c r="O678" s="171"/>
      <c r="P678" s="171"/>
      <c r="Q678" s="171"/>
    </row>
    <row r="679" spans="10:17" s="22" customFormat="1" ht="14.25" customHeight="1" x14ac:dyDescent="0.35">
      <c r="J679" s="171"/>
      <c r="K679" s="171"/>
      <c r="L679" s="171"/>
      <c r="M679" s="171"/>
      <c r="N679" s="171"/>
      <c r="O679" s="171"/>
      <c r="P679" s="171"/>
      <c r="Q679" s="171"/>
    </row>
    <row r="680" spans="10:17" s="22" customFormat="1" ht="14.25" customHeight="1" x14ac:dyDescent="0.35">
      <c r="J680" s="171"/>
      <c r="K680" s="171"/>
      <c r="L680" s="171"/>
      <c r="M680" s="171"/>
      <c r="N680" s="171"/>
      <c r="O680" s="171"/>
      <c r="P680" s="171"/>
      <c r="Q680" s="171"/>
    </row>
    <row r="681" spans="10:17" s="22" customFormat="1" ht="14.25" customHeight="1" x14ac:dyDescent="0.35">
      <c r="J681" s="171"/>
      <c r="K681" s="171"/>
      <c r="L681" s="171"/>
      <c r="M681" s="171"/>
      <c r="N681" s="171"/>
      <c r="O681" s="171"/>
      <c r="P681" s="171"/>
      <c r="Q681" s="171"/>
    </row>
    <row r="682" spans="10:17" s="22" customFormat="1" ht="14.25" customHeight="1" x14ac:dyDescent="0.35">
      <c r="J682" s="171"/>
      <c r="K682" s="171"/>
      <c r="L682" s="171"/>
      <c r="M682" s="171"/>
      <c r="N682" s="171"/>
      <c r="O682" s="171"/>
      <c r="P682" s="171"/>
      <c r="Q682" s="171"/>
    </row>
    <row r="683" spans="10:17" s="22" customFormat="1" ht="14.25" customHeight="1" x14ac:dyDescent="0.35">
      <c r="J683" s="171"/>
      <c r="K683" s="171"/>
      <c r="L683" s="171"/>
      <c r="M683" s="171"/>
      <c r="N683" s="171"/>
      <c r="O683" s="171"/>
      <c r="P683" s="171"/>
      <c r="Q683" s="171"/>
    </row>
    <row r="684" spans="10:17" s="22" customFormat="1" ht="14.25" customHeight="1" x14ac:dyDescent="0.35">
      <c r="J684" s="171"/>
      <c r="K684" s="171"/>
      <c r="L684" s="171"/>
      <c r="M684" s="171"/>
      <c r="N684" s="171"/>
      <c r="O684" s="171"/>
      <c r="P684" s="171"/>
      <c r="Q684" s="171"/>
    </row>
    <row r="685" spans="10:17" s="22" customFormat="1" ht="14.25" customHeight="1" x14ac:dyDescent="0.35">
      <c r="J685" s="171"/>
      <c r="K685" s="171"/>
      <c r="L685" s="171"/>
      <c r="M685" s="171"/>
      <c r="N685" s="171"/>
      <c r="O685" s="171"/>
      <c r="P685" s="171"/>
      <c r="Q685" s="171"/>
    </row>
    <row r="686" spans="10:17" s="22" customFormat="1" ht="14.25" customHeight="1" x14ac:dyDescent="0.35">
      <c r="J686" s="171"/>
      <c r="K686" s="171"/>
      <c r="L686" s="171"/>
      <c r="M686" s="171"/>
      <c r="N686" s="171"/>
      <c r="O686" s="171"/>
      <c r="P686" s="171"/>
      <c r="Q686" s="171"/>
    </row>
    <row r="687" spans="10:17" s="22" customFormat="1" ht="14.25" customHeight="1" x14ac:dyDescent="0.35">
      <c r="J687" s="171"/>
      <c r="K687" s="171"/>
      <c r="L687" s="171"/>
      <c r="M687" s="171"/>
      <c r="N687" s="171"/>
      <c r="O687" s="171"/>
      <c r="P687" s="171"/>
      <c r="Q687" s="171"/>
    </row>
    <row r="688" spans="10:17" s="22" customFormat="1" ht="14.25" customHeight="1" x14ac:dyDescent="0.35">
      <c r="J688" s="171"/>
      <c r="K688" s="171"/>
      <c r="L688" s="171"/>
      <c r="M688" s="171"/>
      <c r="N688" s="171"/>
      <c r="O688" s="171"/>
      <c r="P688" s="171"/>
      <c r="Q688" s="171"/>
    </row>
    <row r="689" spans="10:17" s="22" customFormat="1" ht="14.25" customHeight="1" x14ac:dyDescent="0.35">
      <c r="J689" s="171"/>
      <c r="K689" s="171"/>
      <c r="L689" s="171"/>
      <c r="M689" s="171"/>
      <c r="N689" s="171"/>
      <c r="O689" s="171"/>
      <c r="P689" s="171"/>
      <c r="Q689" s="171"/>
    </row>
    <row r="690" spans="10:17" s="22" customFormat="1" ht="14.25" customHeight="1" x14ac:dyDescent="0.35">
      <c r="J690" s="171"/>
      <c r="K690" s="171"/>
      <c r="L690" s="171"/>
      <c r="M690" s="171"/>
      <c r="N690" s="171"/>
      <c r="O690" s="171"/>
      <c r="P690" s="171"/>
      <c r="Q690" s="171"/>
    </row>
    <row r="691" spans="10:17" s="22" customFormat="1" ht="14.25" customHeight="1" x14ac:dyDescent="0.35">
      <c r="J691" s="171"/>
      <c r="K691" s="171"/>
      <c r="L691" s="171"/>
      <c r="M691" s="171"/>
      <c r="N691" s="171"/>
      <c r="O691" s="171"/>
      <c r="P691" s="171"/>
      <c r="Q691" s="171"/>
    </row>
    <row r="692" spans="10:17" s="22" customFormat="1" ht="14.25" customHeight="1" x14ac:dyDescent="0.35">
      <c r="J692" s="171"/>
      <c r="K692" s="171"/>
      <c r="L692" s="171"/>
      <c r="M692" s="171"/>
      <c r="N692" s="171"/>
      <c r="O692" s="171"/>
      <c r="P692" s="171"/>
      <c r="Q692" s="171"/>
    </row>
    <row r="693" spans="10:17" s="22" customFormat="1" ht="14.25" customHeight="1" x14ac:dyDescent="0.35">
      <c r="J693" s="171"/>
      <c r="K693" s="171"/>
      <c r="L693" s="171"/>
      <c r="M693" s="171"/>
      <c r="N693" s="171"/>
      <c r="O693" s="171"/>
      <c r="P693" s="171"/>
      <c r="Q693" s="171"/>
    </row>
    <row r="694" spans="10:17" s="22" customFormat="1" ht="14.25" customHeight="1" x14ac:dyDescent="0.35">
      <c r="J694" s="171"/>
      <c r="K694" s="171"/>
      <c r="L694" s="171"/>
      <c r="M694" s="171"/>
      <c r="N694" s="171"/>
      <c r="O694" s="171"/>
      <c r="P694" s="171"/>
      <c r="Q694" s="171"/>
    </row>
    <row r="695" spans="10:17" s="22" customFormat="1" ht="14.25" customHeight="1" x14ac:dyDescent="0.35">
      <c r="J695" s="171"/>
      <c r="K695" s="171"/>
      <c r="L695" s="171"/>
      <c r="M695" s="171"/>
      <c r="N695" s="171"/>
      <c r="O695" s="171"/>
      <c r="P695" s="171"/>
      <c r="Q695" s="171"/>
    </row>
    <row r="696" spans="10:17" s="22" customFormat="1" ht="14.25" customHeight="1" x14ac:dyDescent="0.35">
      <c r="J696" s="171"/>
      <c r="K696" s="171"/>
      <c r="L696" s="171"/>
      <c r="M696" s="171"/>
      <c r="N696" s="171"/>
      <c r="O696" s="171"/>
      <c r="P696" s="171"/>
      <c r="Q696" s="171"/>
    </row>
    <row r="697" spans="10:17" s="22" customFormat="1" ht="14.25" customHeight="1" x14ac:dyDescent="0.35">
      <c r="J697" s="171"/>
      <c r="K697" s="171"/>
      <c r="L697" s="171"/>
      <c r="M697" s="171"/>
      <c r="N697" s="171"/>
      <c r="O697" s="171"/>
      <c r="P697" s="171"/>
      <c r="Q697" s="171"/>
    </row>
    <row r="698" spans="10:17" s="22" customFormat="1" ht="14.25" customHeight="1" x14ac:dyDescent="0.35">
      <c r="J698" s="171"/>
      <c r="K698" s="171"/>
      <c r="L698" s="171"/>
      <c r="M698" s="171"/>
      <c r="N698" s="171"/>
      <c r="O698" s="171"/>
      <c r="P698" s="171"/>
      <c r="Q698" s="171"/>
    </row>
    <row r="699" spans="10:17" s="22" customFormat="1" ht="14.25" customHeight="1" x14ac:dyDescent="0.35">
      <c r="J699" s="171"/>
      <c r="K699" s="171"/>
      <c r="L699" s="171"/>
      <c r="M699" s="171"/>
      <c r="N699" s="171"/>
      <c r="O699" s="171"/>
      <c r="P699" s="171"/>
      <c r="Q699" s="171"/>
    </row>
    <row r="700" spans="10:17" s="22" customFormat="1" ht="14.25" customHeight="1" x14ac:dyDescent="0.35">
      <c r="J700" s="171"/>
      <c r="K700" s="171"/>
      <c r="L700" s="171"/>
      <c r="M700" s="171"/>
      <c r="N700" s="171"/>
      <c r="O700" s="171"/>
      <c r="P700" s="171"/>
      <c r="Q700" s="171"/>
    </row>
    <row r="701" spans="10:17" s="22" customFormat="1" ht="14.25" customHeight="1" x14ac:dyDescent="0.35">
      <c r="J701" s="171"/>
      <c r="K701" s="171"/>
      <c r="L701" s="171"/>
      <c r="M701" s="171"/>
      <c r="N701" s="171"/>
      <c r="O701" s="171"/>
      <c r="P701" s="171"/>
      <c r="Q701" s="171"/>
    </row>
    <row r="702" spans="10:17" s="22" customFormat="1" ht="14.25" customHeight="1" x14ac:dyDescent="0.35">
      <c r="J702" s="171"/>
      <c r="K702" s="171"/>
      <c r="L702" s="171"/>
      <c r="M702" s="171"/>
      <c r="N702" s="171"/>
      <c r="O702" s="171"/>
      <c r="P702" s="171"/>
      <c r="Q702" s="171"/>
    </row>
    <row r="703" spans="10:17" s="22" customFormat="1" ht="14.25" customHeight="1" x14ac:dyDescent="0.35">
      <c r="J703" s="171"/>
      <c r="K703" s="171"/>
      <c r="L703" s="171"/>
      <c r="M703" s="171"/>
      <c r="N703" s="171"/>
      <c r="O703" s="171"/>
      <c r="P703" s="171"/>
      <c r="Q703" s="171"/>
    </row>
    <row r="704" spans="10:17" s="22" customFormat="1" ht="14.25" customHeight="1" x14ac:dyDescent="0.35">
      <c r="J704" s="171"/>
      <c r="K704" s="171"/>
      <c r="L704" s="171"/>
      <c r="M704" s="171"/>
      <c r="N704" s="171"/>
      <c r="O704" s="171"/>
      <c r="P704" s="171"/>
      <c r="Q704" s="171"/>
    </row>
    <row r="705" spans="10:17" s="22" customFormat="1" ht="14.25" customHeight="1" x14ac:dyDescent="0.35">
      <c r="J705" s="171"/>
      <c r="K705" s="171"/>
      <c r="L705" s="171"/>
      <c r="M705" s="171"/>
      <c r="N705" s="171"/>
      <c r="O705" s="171"/>
      <c r="P705" s="171"/>
      <c r="Q705" s="171"/>
    </row>
    <row r="706" spans="10:17" s="22" customFormat="1" ht="14.25" customHeight="1" x14ac:dyDescent="0.35">
      <c r="J706" s="171"/>
      <c r="K706" s="171"/>
      <c r="L706" s="171"/>
      <c r="M706" s="171"/>
      <c r="N706" s="171"/>
      <c r="O706" s="171"/>
      <c r="P706" s="171"/>
      <c r="Q706" s="171"/>
    </row>
    <row r="707" spans="10:17" s="22" customFormat="1" ht="14.25" customHeight="1" x14ac:dyDescent="0.35">
      <c r="J707" s="171"/>
      <c r="K707" s="171"/>
      <c r="L707" s="171"/>
      <c r="M707" s="171"/>
      <c r="N707" s="171"/>
      <c r="O707" s="171"/>
      <c r="P707" s="171"/>
      <c r="Q707" s="171"/>
    </row>
    <row r="708" spans="10:17" s="22" customFormat="1" ht="14.25" customHeight="1" x14ac:dyDescent="0.35">
      <c r="J708" s="171"/>
      <c r="K708" s="171"/>
      <c r="L708" s="171"/>
      <c r="M708" s="171"/>
      <c r="N708" s="171"/>
      <c r="O708" s="171"/>
      <c r="P708" s="171"/>
      <c r="Q708" s="171"/>
    </row>
    <row r="709" spans="10:17" s="22" customFormat="1" ht="14.25" customHeight="1" x14ac:dyDescent="0.35">
      <c r="J709" s="171"/>
      <c r="K709" s="171"/>
      <c r="L709" s="171"/>
      <c r="M709" s="171"/>
      <c r="N709" s="171"/>
      <c r="O709" s="171"/>
      <c r="P709" s="171"/>
      <c r="Q709" s="171"/>
    </row>
    <row r="710" spans="10:17" s="22" customFormat="1" ht="14.25" customHeight="1" x14ac:dyDescent="0.35">
      <c r="J710" s="171"/>
      <c r="K710" s="171"/>
      <c r="L710" s="171"/>
      <c r="M710" s="171"/>
      <c r="N710" s="171"/>
      <c r="O710" s="171"/>
      <c r="P710" s="171"/>
      <c r="Q710" s="171"/>
    </row>
    <row r="711" spans="10:17" s="22" customFormat="1" ht="14.25" customHeight="1" x14ac:dyDescent="0.35">
      <c r="J711" s="171"/>
      <c r="K711" s="171"/>
      <c r="L711" s="171"/>
      <c r="M711" s="171"/>
      <c r="N711" s="171"/>
      <c r="O711" s="171"/>
      <c r="P711" s="171"/>
      <c r="Q711" s="171"/>
    </row>
    <row r="712" spans="10:17" s="22" customFormat="1" ht="14.25" customHeight="1" x14ac:dyDescent="0.35">
      <c r="J712" s="171"/>
      <c r="K712" s="171"/>
      <c r="L712" s="171"/>
      <c r="M712" s="171"/>
      <c r="N712" s="171"/>
      <c r="O712" s="171"/>
      <c r="P712" s="171"/>
      <c r="Q712" s="171"/>
    </row>
    <row r="713" spans="10:17" s="22" customFormat="1" ht="14.25" customHeight="1" x14ac:dyDescent="0.35">
      <c r="J713" s="171"/>
      <c r="K713" s="171"/>
      <c r="L713" s="171"/>
      <c r="M713" s="171"/>
      <c r="N713" s="171"/>
      <c r="O713" s="171"/>
      <c r="P713" s="171"/>
      <c r="Q713" s="171"/>
    </row>
    <row r="714" spans="10:17" s="22" customFormat="1" ht="14.25" customHeight="1" x14ac:dyDescent="0.35">
      <c r="J714" s="171"/>
      <c r="K714" s="171"/>
      <c r="L714" s="171"/>
      <c r="M714" s="171"/>
      <c r="N714" s="171"/>
      <c r="O714" s="171"/>
      <c r="P714" s="171"/>
      <c r="Q714" s="171"/>
    </row>
    <row r="715" spans="10:17" s="22" customFormat="1" ht="14.25" customHeight="1" x14ac:dyDescent="0.35">
      <c r="J715" s="171"/>
      <c r="K715" s="171"/>
      <c r="L715" s="171"/>
      <c r="M715" s="171"/>
      <c r="N715" s="171"/>
      <c r="O715" s="171"/>
      <c r="P715" s="171"/>
      <c r="Q715" s="171"/>
    </row>
    <row r="716" spans="10:17" s="22" customFormat="1" ht="14.25" customHeight="1" x14ac:dyDescent="0.35">
      <c r="J716" s="171"/>
      <c r="K716" s="171"/>
      <c r="L716" s="171"/>
      <c r="M716" s="171"/>
      <c r="N716" s="171"/>
      <c r="O716" s="171"/>
      <c r="P716" s="171"/>
      <c r="Q716" s="171"/>
    </row>
    <row r="717" spans="10:17" s="22" customFormat="1" ht="14.25" customHeight="1" x14ac:dyDescent="0.35">
      <c r="J717" s="171"/>
      <c r="K717" s="171"/>
      <c r="L717" s="171"/>
      <c r="M717" s="171"/>
      <c r="N717" s="171"/>
      <c r="O717" s="171"/>
      <c r="P717" s="171"/>
      <c r="Q717" s="171"/>
    </row>
    <row r="718" spans="10:17" s="22" customFormat="1" ht="14.25" customHeight="1" x14ac:dyDescent="0.35">
      <c r="J718" s="171"/>
      <c r="K718" s="171"/>
      <c r="L718" s="171"/>
      <c r="M718" s="171"/>
      <c r="N718" s="171"/>
      <c r="O718" s="171"/>
      <c r="P718" s="171"/>
      <c r="Q718" s="171"/>
    </row>
    <row r="719" spans="10:17" s="22" customFormat="1" ht="14.25" customHeight="1" x14ac:dyDescent="0.35">
      <c r="J719" s="171"/>
      <c r="K719" s="171"/>
      <c r="L719" s="171"/>
      <c r="M719" s="171"/>
      <c r="N719" s="171"/>
      <c r="O719" s="171"/>
      <c r="P719" s="171"/>
      <c r="Q719" s="171"/>
    </row>
    <row r="720" spans="10:17" s="22" customFormat="1" ht="14.25" customHeight="1" x14ac:dyDescent="0.35">
      <c r="J720" s="171"/>
      <c r="K720" s="171"/>
      <c r="L720" s="171"/>
      <c r="M720" s="171"/>
      <c r="N720" s="171"/>
      <c r="O720" s="171"/>
      <c r="P720" s="171"/>
      <c r="Q720" s="171"/>
    </row>
    <row r="721" spans="10:17" s="22" customFormat="1" ht="14.25" customHeight="1" x14ac:dyDescent="0.35">
      <c r="J721" s="171"/>
      <c r="K721" s="171"/>
      <c r="L721" s="171"/>
      <c r="M721" s="171"/>
      <c r="N721" s="171"/>
      <c r="O721" s="171"/>
      <c r="P721" s="171"/>
      <c r="Q721" s="171"/>
    </row>
    <row r="722" spans="10:17" s="22" customFormat="1" ht="14.25" customHeight="1" x14ac:dyDescent="0.35">
      <c r="J722" s="171"/>
      <c r="K722" s="171"/>
      <c r="L722" s="171"/>
      <c r="M722" s="171"/>
      <c r="N722" s="171"/>
      <c r="O722" s="171"/>
      <c r="P722" s="171"/>
      <c r="Q722" s="171"/>
    </row>
    <row r="723" spans="10:17" s="22" customFormat="1" ht="14.25" customHeight="1" x14ac:dyDescent="0.35">
      <c r="J723" s="171"/>
      <c r="K723" s="171"/>
      <c r="L723" s="171"/>
      <c r="M723" s="171"/>
      <c r="N723" s="171"/>
      <c r="O723" s="171"/>
      <c r="P723" s="171"/>
      <c r="Q723" s="171"/>
    </row>
    <row r="724" spans="10:17" s="22" customFormat="1" ht="14.25" customHeight="1" x14ac:dyDescent="0.35">
      <c r="J724" s="171"/>
      <c r="K724" s="171"/>
      <c r="L724" s="171"/>
      <c r="M724" s="171"/>
      <c r="N724" s="171"/>
      <c r="O724" s="171"/>
      <c r="P724" s="171"/>
      <c r="Q724" s="171"/>
    </row>
    <row r="725" spans="10:17" s="22" customFormat="1" ht="14.25" customHeight="1" x14ac:dyDescent="0.35">
      <c r="J725" s="171"/>
      <c r="K725" s="171"/>
      <c r="L725" s="171"/>
      <c r="M725" s="171"/>
      <c r="N725" s="171"/>
      <c r="O725" s="171"/>
      <c r="P725" s="171"/>
      <c r="Q725" s="171"/>
    </row>
    <row r="726" spans="10:17" s="22" customFormat="1" ht="14.25" customHeight="1" x14ac:dyDescent="0.35">
      <c r="J726" s="171"/>
      <c r="K726" s="171"/>
      <c r="L726" s="171"/>
      <c r="M726" s="171"/>
      <c r="N726" s="171"/>
      <c r="O726" s="171"/>
      <c r="P726" s="171"/>
      <c r="Q726" s="171"/>
    </row>
    <row r="727" spans="10:17" s="22" customFormat="1" ht="14.25" customHeight="1" x14ac:dyDescent="0.35">
      <c r="J727" s="171"/>
      <c r="K727" s="171"/>
      <c r="L727" s="171"/>
      <c r="M727" s="171"/>
      <c r="N727" s="171"/>
      <c r="O727" s="171"/>
      <c r="P727" s="171"/>
      <c r="Q727" s="171"/>
    </row>
    <row r="728" spans="10:17" s="22" customFormat="1" ht="14.25" customHeight="1" x14ac:dyDescent="0.35">
      <c r="J728" s="171"/>
      <c r="K728" s="171"/>
      <c r="L728" s="171"/>
      <c r="M728" s="171"/>
      <c r="N728" s="171"/>
      <c r="O728" s="171"/>
      <c r="P728" s="171"/>
      <c r="Q728" s="171"/>
    </row>
    <row r="729" spans="10:17" s="22" customFormat="1" ht="14.25" customHeight="1" x14ac:dyDescent="0.35">
      <c r="J729" s="171"/>
      <c r="K729" s="171"/>
      <c r="L729" s="171"/>
      <c r="M729" s="171"/>
      <c r="N729" s="171"/>
      <c r="O729" s="171"/>
      <c r="P729" s="171"/>
      <c r="Q729" s="171"/>
    </row>
    <row r="730" spans="10:17" s="22" customFormat="1" ht="14.25" customHeight="1" x14ac:dyDescent="0.35">
      <c r="J730" s="171"/>
      <c r="K730" s="171"/>
      <c r="L730" s="171"/>
      <c r="M730" s="171"/>
      <c r="N730" s="171"/>
      <c r="O730" s="171"/>
      <c r="P730" s="171"/>
      <c r="Q730" s="171"/>
    </row>
    <row r="731" spans="10:17" s="22" customFormat="1" ht="14.25" customHeight="1" x14ac:dyDescent="0.35">
      <c r="J731" s="171"/>
      <c r="K731" s="171"/>
      <c r="L731" s="171"/>
      <c r="M731" s="171"/>
      <c r="N731" s="171"/>
      <c r="O731" s="171"/>
      <c r="P731" s="171"/>
      <c r="Q731" s="171"/>
    </row>
    <row r="732" spans="10:17" s="22" customFormat="1" ht="14.25" customHeight="1" x14ac:dyDescent="0.35">
      <c r="J732" s="171"/>
      <c r="K732" s="171"/>
      <c r="L732" s="171"/>
      <c r="M732" s="171"/>
      <c r="N732" s="171"/>
      <c r="O732" s="171"/>
      <c r="P732" s="171"/>
      <c r="Q732" s="171"/>
    </row>
    <row r="733" spans="10:17" s="22" customFormat="1" ht="14.25" customHeight="1" x14ac:dyDescent="0.35">
      <c r="J733" s="171"/>
      <c r="K733" s="171"/>
      <c r="L733" s="171"/>
      <c r="M733" s="171"/>
      <c r="N733" s="171"/>
      <c r="O733" s="171"/>
      <c r="P733" s="171"/>
      <c r="Q733" s="171"/>
    </row>
    <row r="734" spans="10:17" s="22" customFormat="1" ht="14.25" customHeight="1" x14ac:dyDescent="0.35">
      <c r="J734" s="171"/>
      <c r="K734" s="171"/>
      <c r="L734" s="171"/>
      <c r="M734" s="171"/>
      <c r="N734" s="171"/>
      <c r="O734" s="171"/>
      <c r="P734" s="171"/>
      <c r="Q734" s="171"/>
    </row>
    <row r="735" spans="10:17" s="22" customFormat="1" ht="14.25" customHeight="1" x14ac:dyDescent="0.35">
      <c r="J735" s="171"/>
      <c r="K735" s="171"/>
      <c r="L735" s="171"/>
      <c r="M735" s="171"/>
      <c r="N735" s="171"/>
      <c r="O735" s="171"/>
      <c r="P735" s="171"/>
      <c r="Q735" s="171"/>
    </row>
    <row r="736" spans="10:17" s="22" customFormat="1" ht="14.25" customHeight="1" x14ac:dyDescent="0.35">
      <c r="J736" s="171"/>
      <c r="K736" s="171"/>
      <c r="L736" s="171"/>
      <c r="M736" s="171"/>
      <c r="N736" s="171"/>
      <c r="O736" s="171"/>
      <c r="P736" s="171"/>
      <c r="Q736" s="171"/>
    </row>
    <row r="737" spans="10:17" s="22" customFormat="1" ht="14.25" customHeight="1" x14ac:dyDescent="0.35">
      <c r="J737" s="171"/>
      <c r="K737" s="171"/>
      <c r="L737" s="171"/>
      <c r="M737" s="171"/>
      <c r="N737" s="171"/>
      <c r="O737" s="171"/>
      <c r="P737" s="171"/>
      <c r="Q737" s="171"/>
    </row>
    <row r="738" spans="10:17" s="22" customFormat="1" ht="14.25" customHeight="1" x14ac:dyDescent="0.35">
      <c r="J738" s="171"/>
      <c r="K738" s="171"/>
      <c r="L738" s="171"/>
      <c r="M738" s="171"/>
      <c r="N738" s="171"/>
      <c r="O738" s="171"/>
      <c r="P738" s="171"/>
      <c r="Q738" s="171"/>
    </row>
    <row r="739" spans="10:17" s="22" customFormat="1" ht="14.25" customHeight="1" x14ac:dyDescent="0.35">
      <c r="J739" s="171"/>
      <c r="K739" s="171"/>
      <c r="L739" s="171"/>
      <c r="M739" s="171"/>
      <c r="N739" s="171"/>
      <c r="O739" s="171"/>
      <c r="P739" s="171"/>
      <c r="Q739" s="171"/>
    </row>
    <row r="740" spans="10:17" s="22" customFormat="1" ht="14.25" customHeight="1" x14ac:dyDescent="0.35">
      <c r="J740" s="171"/>
      <c r="K740" s="171"/>
      <c r="L740" s="171"/>
      <c r="M740" s="171"/>
      <c r="N740" s="171"/>
      <c r="O740" s="171"/>
      <c r="P740" s="171"/>
      <c r="Q740" s="171"/>
    </row>
    <row r="741" spans="10:17" s="22" customFormat="1" ht="14.25" customHeight="1" x14ac:dyDescent="0.35">
      <c r="J741" s="171"/>
      <c r="K741" s="171"/>
      <c r="L741" s="171"/>
      <c r="M741" s="171"/>
      <c r="N741" s="171"/>
      <c r="O741" s="171"/>
      <c r="P741" s="171"/>
      <c r="Q741" s="171"/>
    </row>
    <row r="742" spans="10:17" s="22" customFormat="1" ht="14.25" customHeight="1" x14ac:dyDescent="0.35">
      <c r="J742" s="171"/>
      <c r="K742" s="171"/>
      <c r="L742" s="171"/>
      <c r="M742" s="171"/>
      <c r="N742" s="171"/>
      <c r="O742" s="171"/>
      <c r="P742" s="171"/>
      <c r="Q742" s="171"/>
    </row>
    <row r="743" spans="10:17" s="22" customFormat="1" ht="14.25" customHeight="1" x14ac:dyDescent="0.35">
      <c r="J743" s="171"/>
      <c r="K743" s="171"/>
      <c r="L743" s="171"/>
      <c r="M743" s="171"/>
      <c r="N743" s="171"/>
      <c r="O743" s="171"/>
      <c r="P743" s="171"/>
      <c r="Q743" s="171"/>
    </row>
    <row r="744" spans="10:17" s="22" customFormat="1" ht="14.25" customHeight="1" x14ac:dyDescent="0.35">
      <c r="J744" s="171"/>
      <c r="K744" s="171"/>
      <c r="L744" s="171"/>
      <c r="M744" s="171"/>
      <c r="N744" s="171"/>
      <c r="O744" s="171"/>
      <c r="P744" s="171"/>
      <c r="Q744" s="171"/>
    </row>
    <row r="745" spans="10:17" s="22" customFormat="1" ht="14.25" customHeight="1" x14ac:dyDescent="0.35">
      <c r="J745" s="171"/>
      <c r="K745" s="171"/>
      <c r="L745" s="171"/>
      <c r="M745" s="171"/>
      <c r="N745" s="171"/>
      <c r="O745" s="171"/>
      <c r="P745" s="171"/>
      <c r="Q745" s="171"/>
    </row>
    <row r="746" spans="10:17" s="22" customFormat="1" ht="14.25" customHeight="1" x14ac:dyDescent="0.35">
      <c r="J746" s="171"/>
      <c r="K746" s="171"/>
      <c r="L746" s="171"/>
      <c r="M746" s="171"/>
      <c r="N746" s="171"/>
      <c r="O746" s="171"/>
      <c r="P746" s="171"/>
      <c r="Q746" s="171"/>
    </row>
    <row r="747" spans="10:17" s="22" customFormat="1" ht="14.25" customHeight="1" x14ac:dyDescent="0.35">
      <c r="J747" s="171"/>
      <c r="K747" s="171"/>
      <c r="L747" s="171"/>
      <c r="M747" s="171"/>
      <c r="N747" s="171"/>
      <c r="O747" s="171"/>
      <c r="P747" s="171"/>
      <c r="Q747" s="171"/>
    </row>
    <row r="748" spans="10:17" s="22" customFormat="1" ht="14.25" customHeight="1" x14ac:dyDescent="0.35">
      <c r="J748" s="171"/>
      <c r="K748" s="171"/>
      <c r="L748" s="171"/>
      <c r="M748" s="171"/>
      <c r="N748" s="171"/>
      <c r="O748" s="171"/>
      <c r="P748" s="171"/>
      <c r="Q748" s="171"/>
    </row>
    <row r="749" spans="10:17" s="22" customFormat="1" ht="14.25" customHeight="1" x14ac:dyDescent="0.35">
      <c r="J749" s="171"/>
      <c r="K749" s="171"/>
      <c r="L749" s="171"/>
      <c r="M749" s="171"/>
      <c r="N749" s="171"/>
      <c r="O749" s="171"/>
      <c r="P749" s="171"/>
      <c r="Q749" s="171"/>
    </row>
    <row r="750" spans="10:17" s="22" customFormat="1" ht="14.25" customHeight="1" x14ac:dyDescent="0.35">
      <c r="J750" s="171"/>
      <c r="K750" s="171"/>
      <c r="L750" s="171"/>
      <c r="M750" s="171"/>
      <c r="N750" s="171"/>
      <c r="O750" s="171"/>
      <c r="P750" s="171"/>
      <c r="Q750" s="171"/>
    </row>
    <row r="751" spans="10:17" s="22" customFormat="1" ht="14.25" customHeight="1" x14ac:dyDescent="0.35">
      <c r="J751" s="171"/>
      <c r="K751" s="171"/>
      <c r="L751" s="171"/>
      <c r="M751" s="171"/>
      <c r="N751" s="171"/>
      <c r="O751" s="171"/>
      <c r="P751" s="171"/>
      <c r="Q751" s="171"/>
    </row>
    <row r="752" spans="10:17" s="22" customFormat="1" ht="14.25" customHeight="1" x14ac:dyDescent="0.35">
      <c r="J752" s="171"/>
      <c r="K752" s="171"/>
      <c r="L752" s="171"/>
      <c r="M752" s="171"/>
      <c r="N752" s="171"/>
      <c r="O752" s="171"/>
      <c r="P752" s="171"/>
      <c r="Q752" s="171"/>
    </row>
    <row r="753" spans="10:17" s="22" customFormat="1" ht="14.25" customHeight="1" x14ac:dyDescent="0.35">
      <c r="J753" s="171"/>
      <c r="K753" s="171"/>
      <c r="L753" s="171"/>
      <c r="M753" s="171"/>
      <c r="N753" s="171"/>
      <c r="O753" s="171"/>
      <c r="P753" s="171"/>
      <c r="Q753" s="171"/>
    </row>
    <row r="754" spans="10:17" s="22" customFormat="1" ht="14.25" customHeight="1" x14ac:dyDescent="0.35">
      <c r="J754" s="171"/>
      <c r="K754" s="171"/>
      <c r="L754" s="171"/>
      <c r="M754" s="171"/>
      <c r="N754" s="171"/>
      <c r="O754" s="171"/>
      <c r="P754" s="171"/>
      <c r="Q754" s="171"/>
    </row>
    <row r="755" spans="10:17" s="22" customFormat="1" ht="14.25" customHeight="1" x14ac:dyDescent="0.35">
      <c r="J755" s="171"/>
      <c r="K755" s="171"/>
      <c r="L755" s="171"/>
      <c r="M755" s="171"/>
      <c r="N755" s="171"/>
      <c r="O755" s="171"/>
      <c r="P755" s="171"/>
      <c r="Q755" s="171"/>
    </row>
    <row r="756" spans="10:17" s="22" customFormat="1" ht="14.25" customHeight="1" x14ac:dyDescent="0.35">
      <c r="J756" s="171"/>
      <c r="K756" s="171"/>
      <c r="L756" s="171"/>
      <c r="M756" s="171"/>
      <c r="N756" s="171"/>
      <c r="O756" s="171"/>
      <c r="P756" s="171"/>
      <c r="Q756" s="171"/>
    </row>
    <row r="757" spans="10:17" s="22" customFormat="1" ht="14.25" customHeight="1" x14ac:dyDescent="0.35">
      <c r="J757" s="171"/>
      <c r="K757" s="171"/>
      <c r="L757" s="171"/>
      <c r="M757" s="171"/>
      <c r="N757" s="171"/>
      <c r="O757" s="171"/>
      <c r="P757" s="171"/>
      <c r="Q757" s="171"/>
    </row>
    <row r="758" spans="10:17" s="22" customFormat="1" ht="14.25" customHeight="1" x14ac:dyDescent="0.35">
      <c r="J758" s="171"/>
      <c r="K758" s="171"/>
      <c r="L758" s="171"/>
      <c r="M758" s="171"/>
      <c r="N758" s="171"/>
      <c r="O758" s="171"/>
      <c r="P758" s="171"/>
      <c r="Q758" s="171"/>
    </row>
    <row r="759" spans="10:17" s="22" customFormat="1" ht="14.25" customHeight="1" x14ac:dyDescent="0.35">
      <c r="J759" s="171"/>
      <c r="K759" s="171"/>
      <c r="L759" s="171"/>
      <c r="M759" s="171"/>
      <c r="N759" s="171"/>
      <c r="O759" s="171"/>
      <c r="P759" s="171"/>
      <c r="Q759" s="171"/>
    </row>
    <row r="760" spans="10:17" s="22" customFormat="1" ht="14.25" customHeight="1" x14ac:dyDescent="0.35">
      <c r="J760" s="171"/>
      <c r="K760" s="171"/>
      <c r="L760" s="171"/>
      <c r="M760" s="171"/>
      <c r="N760" s="171"/>
      <c r="O760" s="171"/>
      <c r="P760" s="171"/>
      <c r="Q760" s="171"/>
    </row>
    <row r="761" spans="10:17" s="22" customFormat="1" ht="14.25" customHeight="1" x14ac:dyDescent="0.35">
      <c r="J761" s="171"/>
      <c r="K761" s="171"/>
      <c r="L761" s="171"/>
      <c r="M761" s="171"/>
      <c r="N761" s="171"/>
      <c r="O761" s="171"/>
      <c r="P761" s="171"/>
      <c r="Q761" s="171"/>
    </row>
    <row r="762" spans="10:17" s="22" customFormat="1" ht="14.25" customHeight="1" x14ac:dyDescent="0.35">
      <c r="J762" s="171"/>
      <c r="K762" s="171"/>
      <c r="L762" s="171"/>
      <c r="M762" s="171"/>
      <c r="N762" s="171"/>
      <c r="O762" s="171"/>
      <c r="P762" s="171"/>
      <c r="Q762" s="171"/>
    </row>
    <row r="763" spans="10:17" s="22" customFormat="1" ht="14.25" customHeight="1" x14ac:dyDescent="0.35">
      <c r="J763" s="171"/>
      <c r="K763" s="171"/>
      <c r="L763" s="171"/>
      <c r="M763" s="171"/>
      <c r="N763" s="171"/>
      <c r="O763" s="171"/>
      <c r="P763" s="171"/>
      <c r="Q763" s="171"/>
    </row>
    <row r="764" spans="10:17" s="22" customFormat="1" ht="14.25" customHeight="1" x14ac:dyDescent="0.35">
      <c r="J764" s="171"/>
      <c r="K764" s="171"/>
      <c r="L764" s="171"/>
      <c r="M764" s="171"/>
      <c r="N764" s="171"/>
      <c r="O764" s="171"/>
      <c r="P764" s="171"/>
      <c r="Q764" s="171"/>
    </row>
    <row r="765" spans="10:17" s="22" customFormat="1" ht="14.25" customHeight="1" x14ac:dyDescent="0.35">
      <c r="J765" s="171"/>
      <c r="K765" s="171"/>
      <c r="L765" s="171"/>
      <c r="M765" s="171"/>
      <c r="N765" s="171"/>
      <c r="O765" s="171"/>
      <c r="P765" s="171"/>
      <c r="Q765" s="171"/>
    </row>
    <row r="766" spans="10:17" s="22" customFormat="1" ht="14.25" customHeight="1" x14ac:dyDescent="0.35">
      <c r="J766" s="171"/>
      <c r="K766" s="171"/>
      <c r="L766" s="171"/>
      <c r="M766" s="171"/>
      <c r="N766" s="171"/>
      <c r="O766" s="171"/>
      <c r="P766" s="171"/>
      <c r="Q766" s="171"/>
    </row>
    <row r="767" spans="10:17" s="22" customFormat="1" ht="14.25" customHeight="1" x14ac:dyDescent="0.35">
      <c r="J767" s="171"/>
      <c r="K767" s="171"/>
      <c r="L767" s="171"/>
      <c r="M767" s="171"/>
      <c r="N767" s="171"/>
      <c r="O767" s="171"/>
      <c r="P767" s="171"/>
      <c r="Q767" s="171"/>
    </row>
    <row r="768" spans="10:17" s="22" customFormat="1" ht="14.25" customHeight="1" x14ac:dyDescent="0.35">
      <c r="J768" s="171"/>
      <c r="K768" s="171"/>
      <c r="L768" s="171"/>
      <c r="M768" s="171"/>
      <c r="N768" s="171"/>
      <c r="O768" s="171"/>
      <c r="P768" s="171"/>
      <c r="Q768" s="171"/>
    </row>
    <row r="769" spans="10:17" s="22" customFormat="1" ht="14.25" customHeight="1" x14ac:dyDescent="0.35">
      <c r="J769" s="171"/>
      <c r="K769" s="171"/>
      <c r="L769" s="171"/>
      <c r="M769" s="171"/>
      <c r="N769" s="171"/>
      <c r="O769" s="171"/>
      <c r="P769" s="171"/>
      <c r="Q769" s="171"/>
    </row>
    <row r="770" spans="10:17" s="22" customFormat="1" ht="14.25" customHeight="1" x14ac:dyDescent="0.35">
      <c r="J770" s="171"/>
      <c r="K770" s="171"/>
      <c r="L770" s="171"/>
      <c r="M770" s="171"/>
      <c r="N770" s="171"/>
      <c r="O770" s="171"/>
      <c r="P770" s="171"/>
      <c r="Q770" s="171"/>
    </row>
    <row r="771" spans="10:17" s="22" customFormat="1" ht="14.25" customHeight="1" x14ac:dyDescent="0.35">
      <c r="J771" s="171"/>
      <c r="K771" s="171"/>
      <c r="L771" s="171"/>
      <c r="M771" s="171"/>
      <c r="N771" s="171"/>
      <c r="O771" s="171"/>
      <c r="P771" s="171"/>
      <c r="Q771" s="171"/>
    </row>
    <row r="772" spans="10:17" s="22" customFormat="1" ht="14.25" customHeight="1" x14ac:dyDescent="0.35">
      <c r="J772" s="171"/>
      <c r="K772" s="171"/>
      <c r="L772" s="171"/>
      <c r="M772" s="171"/>
      <c r="N772" s="171"/>
      <c r="O772" s="171"/>
      <c r="P772" s="171"/>
      <c r="Q772" s="171"/>
    </row>
    <row r="773" spans="10:17" s="22" customFormat="1" ht="14.25" customHeight="1" x14ac:dyDescent="0.35">
      <c r="J773" s="171"/>
      <c r="K773" s="171"/>
      <c r="L773" s="171"/>
      <c r="M773" s="171"/>
      <c r="N773" s="171"/>
      <c r="O773" s="171"/>
      <c r="P773" s="171"/>
      <c r="Q773" s="171"/>
    </row>
    <row r="774" spans="10:17" s="22" customFormat="1" ht="14.25" customHeight="1" x14ac:dyDescent="0.35">
      <c r="J774" s="171"/>
      <c r="K774" s="171"/>
      <c r="L774" s="171"/>
      <c r="M774" s="171"/>
      <c r="N774" s="171"/>
      <c r="O774" s="171"/>
      <c r="P774" s="171"/>
      <c r="Q774" s="171"/>
    </row>
    <row r="775" spans="10:17" s="22" customFormat="1" ht="14.25" customHeight="1" x14ac:dyDescent="0.35">
      <c r="J775" s="171"/>
      <c r="K775" s="171"/>
      <c r="L775" s="171"/>
      <c r="M775" s="171"/>
      <c r="N775" s="171"/>
      <c r="O775" s="171"/>
      <c r="P775" s="171"/>
      <c r="Q775" s="171"/>
    </row>
    <row r="776" spans="10:17" s="22" customFormat="1" ht="14.25" customHeight="1" x14ac:dyDescent="0.35">
      <c r="J776" s="171"/>
      <c r="K776" s="171"/>
      <c r="L776" s="171"/>
      <c r="M776" s="171"/>
      <c r="N776" s="171"/>
      <c r="O776" s="171"/>
      <c r="P776" s="171"/>
      <c r="Q776" s="171"/>
    </row>
    <row r="777" spans="10:17" s="22" customFormat="1" ht="14.25" customHeight="1" x14ac:dyDescent="0.35">
      <c r="J777" s="171"/>
      <c r="K777" s="171"/>
      <c r="L777" s="171"/>
      <c r="M777" s="171"/>
      <c r="N777" s="171"/>
      <c r="O777" s="171"/>
      <c r="P777" s="171"/>
      <c r="Q777" s="171"/>
    </row>
    <row r="778" spans="10:17" s="22" customFormat="1" ht="14.25" customHeight="1" x14ac:dyDescent="0.35">
      <c r="J778" s="171"/>
      <c r="K778" s="171"/>
      <c r="L778" s="171"/>
      <c r="M778" s="171"/>
      <c r="N778" s="171"/>
      <c r="O778" s="171"/>
      <c r="P778" s="171"/>
      <c r="Q778" s="171"/>
    </row>
    <row r="779" spans="10:17" s="22" customFormat="1" ht="14.25" customHeight="1" x14ac:dyDescent="0.35">
      <c r="J779" s="171"/>
      <c r="K779" s="171"/>
      <c r="L779" s="171"/>
      <c r="M779" s="171"/>
      <c r="N779" s="171"/>
      <c r="O779" s="171"/>
      <c r="P779" s="171"/>
      <c r="Q779" s="171"/>
    </row>
    <row r="780" spans="10:17" s="22" customFormat="1" ht="14.25" customHeight="1" x14ac:dyDescent="0.35">
      <c r="J780" s="171"/>
      <c r="K780" s="171"/>
      <c r="L780" s="171"/>
      <c r="M780" s="171"/>
      <c r="N780" s="171"/>
      <c r="O780" s="171"/>
      <c r="P780" s="171"/>
      <c r="Q780" s="171"/>
    </row>
    <row r="781" spans="10:17" s="22" customFormat="1" ht="14.25" customHeight="1" x14ac:dyDescent="0.35">
      <c r="J781" s="171"/>
      <c r="K781" s="171"/>
      <c r="L781" s="171"/>
      <c r="M781" s="171"/>
      <c r="N781" s="171"/>
      <c r="O781" s="171"/>
      <c r="P781" s="171"/>
      <c r="Q781" s="171"/>
    </row>
    <row r="782" spans="10:17" s="22" customFormat="1" ht="14.25" customHeight="1" x14ac:dyDescent="0.35">
      <c r="J782" s="171"/>
      <c r="K782" s="171"/>
      <c r="L782" s="171"/>
      <c r="M782" s="171"/>
      <c r="N782" s="171"/>
      <c r="O782" s="171"/>
      <c r="P782" s="171"/>
      <c r="Q782" s="171"/>
    </row>
    <row r="783" spans="10:17" s="22" customFormat="1" ht="14.25" customHeight="1" x14ac:dyDescent="0.35">
      <c r="J783" s="171"/>
      <c r="K783" s="171"/>
      <c r="L783" s="171"/>
      <c r="M783" s="171"/>
      <c r="N783" s="171"/>
      <c r="O783" s="171"/>
      <c r="P783" s="171"/>
      <c r="Q783" s="171"/>
    </row>
    <row r="784" spans="10:17" s="22" customFormat="1" ht="14.25" customHeight="1" x14ac:dyDescent="0.35">
      <c r="J784" s="171"/>
      <c r="K784" s="171"/>
      <c r="L784" s="171"/>
      <c r="M784" s="171"/>
      <c r="N784" s="171"/>
      <c r="O784" s="171"/>
      <c r="P784" s="171"/>
      <c r="Q784" s="171"/>
    </row>
    <row r="785" spans="10:17" s="22" customFormat="1" ht="14.25" customHeight="1" x14ac:dyDescent="0.35">
      <c r="J785" s="171"/>
      <c r="K785" s="171"/>
      <c r="L785" s="171"/>
      <c r="M785" s="171"/>
      <c r="N785" s="171"/>
      <c r="O785" s="171"/>
      <c r="P785" s="171"/>
      <c r="Q785" s="171"/>
    </row>
    <row r="786" spans="10:17" s="22" customFormat="1" ht="14.25" customHeight="1" x14ac:dyDescent="0.35">
      <c r="J786" s="171"/>
      <c r="K786" s="171"/>
      <c r="L786" s="171"/>
      <c r="M786" s="171"/>
      <c r="N786" s="171"/>
      <c r="O786" s="171"/>
      <c r="P786" s="171"/>
      <c r="Q786" s="171"/>
    </row>
    <row r="787" spans="10:17" s="22" customFormat="1" ht="14.25" customHeight="1" x14ac:dyDescent="0.35">
      <c r="J787" s="171"/>
      <c r="K787" s="171"/>
      <c r="L787" s="171"/>
      <c r="M787" s="171"/>
      <c r="N787" s="171"/>
      <c r="O787" s="171"/>
      <c r="P787" s="171"/>
      <c r="Q787" s="171"/>
    </row>
    <row r="788" spans="10:17" s="22" customFormat="1" ht="14.25" customHeight="1" x14ac:dyDescent="0.35">
      <c r="J788" s="171"/>
      <c r="K788" s="171"/>
      <c r="L788" s="171"/>
      <c r="M788" s="171"/>
      <c r="N788" s="171"/>
      <c r="O788" s="171"/>
      <c r="P788" s="171"/>
      <c r="Q788" s="171"/>
    </row>
    <row r="789" spans="10:17" s="22" customFormat="1" ht="14.25" customHeight="1" x14ac:dyDescent="0.35">
      <c r="J789" s="171"/>
      <c r="K789" s="171"/>
      <c r="L789" s="171"/>
      <c r="M789" s="171"/>
      <c r="N789" s="171"/>
      <c r="O789" s="171"/>
      <c r="P789" s="171"/>
      <c r="Q789" s="171"/>
    </row>
    <row r="790" spans="10:17" s="22" customFormat="1" ht="14.25" customHeight="1" x14ac:dyDescent="0.35">
      <c r="J790" s="171"/>
      <c r="K790" s="171"/>
      <c r="L790" s="171"/>
      <c r="M790" s="171"/>
      <c r="N790" s="171"/>
      <c r="O790" s="171"/>
      <c r="P790" s="171"/>
      <c r="Q790" s="171"/>
    </row>
    <row r="791" spans="10:17" s="22" customFormat="1" ht="14.25" customHeight="1" x14ac:dyDescent="0.35">
      <c r="J791" s="171"/>
      <c r="K791" s="171"/>
      <c r="L791" s="171"/>
      <c r="M791" s="171"/>
      <c r="N791" s="171"/>
      <c r="O791" s="171"/>
      <c r="P791" s="171"/>
      <c r="Q791" s="171"/>
    </row>
    <row r="792" spans="10:17" s="22" customFormat="1" ht="14.25" customHeight="1" x14ac:dyDescent="0.35">
      <c r="J792" s="171"/>
      <c r="K792" s="171"/>
      <c r="L792" s="171"/>
      <c r="M792" s="171"/>
      <c r="N792" s="171"/>
      <c r="O792" s="171"/>
      <c r="P792" s="171"/>
      <c r="Q792" s="171"/>
    </row>
    <row r="793" spans="10:17" s="22" customFormat="1" ht="14.25" customHeight="1" x14ac:dyDescent="0.35">
      <c r="J793" s="171"/>
      <c r="K793" s="171"/>
      <c r="L793" s="171"/>
      <c r="M793" s="171"/>
      <c r="N793" s="171"/>
      <c r="O793" s="171"/>
      <c r="P793" s="171"/>
      <c r="Q793" s="171"/>
    </row>
    <row r="794" spans="10:17" s="22" customFormat="1" ht="14.25" customHeight="1" x14ac:dyDescent="0.35">
      <c r="J794" s="171"/>
      <c r="K794" s="171"/>
      <c r="L794" s="171"/>
      <c r="M794" s="171"/>
      <c r="N794" s="171"/>
      <c r="O794" s="171"/>
      <c r="P794" s="171"/>
      <c r="Q794" s="171"/>
    </row>
    <row r="795" spans="10:17" s="22" customFormat="1" ht="14.25" customHeight="1" x14ac:dyDescent="0.35">
      <c r="J795" s="171"/>
      <c r="K795" s="171"/>
      <c r="L795" s="171"/>
      <c r="M795" s="171"/>
      <c r="N795" s="171"/>
      <c r="O795" s="171"/>
      <c r="P795" s="171"/>
      <c r="Q795" s="171"/>
    </row>
    <row r="796" spans="10:17" s="22" customFormat="1" ht="14.25" customHeight="1" x14ac:dyDescent="0.35">
      <c r="J796" s="171"/>
      <c r="K796" s="171"/>
      <c r="L796" s="171"/>
      <c r="M796" s="171"/>
      <c r="N796" s="171"/>
      <c r="O796" s="171"/>
      <c r="P796" s="171"/>
      <c r="Q796" s="171"/>
    </row>
    <row r="797" spans="10:17" s="22" customFormat="1" ht="14.25" customHeight="1" x14ac:dyDescent="0.35">
      <c r="J797" s="171"/>
      <c r="K797" s="171"/>
      <c r="L797" s="171"/>
      <c r="M797" s="171"/>
      <c r="N797" s="171"/>
      <c r="O797" s="171"/>
      <c r="P797" s="171"/>
      <c r="Q797" s="171"/>
    </row>
    <row r="798" spans="10:17" s="22" customFormat="1" ht="14.25" customHeight="1" x14ac:dyDescent="0.35">
      <c r="J798" s="171"/>
      <c r="K798" s="171"/>
      <c r="L798" s="171"/>
      <c r="M798" s="171"/>
      <c r="N798" s="171"/>
      <c r="O798" s="171"/>
      <c r="P798" s="171"/>
      <c r="Q798" s="171"/>
    </row>
    <row r="799" spans="10:17" s="22" customFormat="1" ht="14.25" customHeight="1" x14ac:dyDescent="0.35">
      <c r="J799" s="171"/>
      <c r="K799" s="171"/>
      <c r="L799" s="171"/>
      <c r="M799" s="171"/>
      <c r="N799" s="171"/>
      <c r="O799" s="171"/>
      <c r="P799" s="171"/>
      <c r="Q799" s="171"/>
    </row>
    <row r="800" spans="10:17" s="22" customFormat="1" ht="14.25" customHeight="1" x14ac:dyDescent="0.35">
      <c r="J800" s="171"/>
      <c r="K800" s="171"/>
      <c r="L800" s="171"/>
      <c r="M800" s="171"/>
      <c r="N800" s="171"/>
      <c r="O800" s="171"/>
      <c r="P800" s="171"/>
      <c r="Q800" s="171"/>
    </row>
    <row r="801" spans="10:17" s="22" customFormat="1" ht="14.25" customHeight="1" x14ac:dyDescent="0.35">
      <c r="J801" s="171"/>
      <c r="K801" s="171"/>
      <c r="L801" s="171"/>
      <c r="M801" s="171"/>
      <c r="N801" s="171"/>
      <c r="O801" s="171"/>
      <c r="P801" s="171"/>
      <c r="Q801" s="171"/>
    </row>
    <row r="802" spans="10:17" s="22" customFormat="1" ht="14.25" customHeight="1" x14ac:dyDescent="0.35">
      <c r="J802" s="171"/>
      <c r="K802" s="171"/>
      <c r="L802" s="171"/>
      <c r="M802" s="171"/>
      <c r="N802" s="171"/>
      <c r="O802" s="171"/>
      <c r="P802" s="171"/>
      <c r="Q802" s="171"/>
    </row>
    <row r="803" spans="10:17" s="22" customFormat="1" ht="14.25" customHeight="1" x14ac:dyDescent="0.35">
      <c r="J803" s="171"/>
      <c r="K803" s="171"/>
      <c r="L803" s="171"/>
      <c r="M803" s="171"/>
      <c r="N803" s="171"/>
      <c r="O803" s="171"/>
      <c r="P803" s="171"/>
      <c r="Q803" s="171"/>
    </row>
    <row r="804" spans="10:17" s="22" customFormat="1" ht="14.25" customHeight="1" x14ac:dyDescent="0.35">
      <c r="J804" s="171"/>
      <c r="K804" s="171"/>
      <c r="L804" s="171"/>
      <c r="M804" s="171"/>
      <c r="N804" s="171"/>
      <c r="O804" s="171"/>
      <c r="P804" s="171"/>
      <c r="Q804" s="171"/>
    </row>
    <row r="805" spans="10:17" s="22" customFormat="1" ht="14.25" customHeight="1" x14ac:dyDescent="0.35">
      <c r="J805" s="171"/>
      <c r="K805" s="171"/>
      <c r="L805" s="171"/>
      <c r="M805" s="171"/>
      <c r="N805" s="171"/>
      <c r="O805" s="171"/>
      <c r="P805" s="171"/>
      <c r="Q805" s="171"/>
    </row>
    <row r="806" spans="10:17" s="22" customFormat="1" ht="14.25" customHeight="1" x14ac:dyDescent="0.35">
      <c r="J806" s="171"/>
      <c r="K806" s="171"/>
      <c r="L806" s="171"/>
      <c r="M806" s="171"/>
      <c r="N806" s="171"/>
      <c r="O806" s="171"/>
      <c r="P806" s="171"/>
      <c r="Q806" s="171"/>
    </row>
    <row r="807" spans="10:17" s="22" customFormat="1" ht="14.25" customHeight="1" x14ac:dyDescent="0.35">
      <c r="J807" s="171"/>
      <c r="K807" s="171"/>
      <c r="L807" s="171"/>
      <c r="M807" s="171"/>
      <c r="N807" s="171"/>
      <c r="O807" s="171"/>
      <c r="P807" s="171"/>
      <c r="Q807" s="171"/>
    </row>
    <row r="808" spans="10:17" s="22" customFormat="1" ht="14.25" customHeight="1" x14ac:dyDescent="0.35">
      <c r="J808" s="171"/>
      <c r="K808" s="171"/>
      <c r="L808" s="171"/>
      <c r="M808" s="171"/>
      <c r="N808" s="171"/>
      <c r="O808" s="171"/>
      <c r="P808" s="171"/>
      <c r="Q808" s="171"/>
    </row>
    <row r="809" spans="10:17" s="22" customFormat="1" ht="14.25" customHeight="1" x14ac:dyDescent="0.35">
      <c r="J809" s="171"/>
      <c r="K809" s="171"/>
      <c r="L809" s="171"/>
      <c r="M809" s="171"/>
      <c r="N809" s="171"/>
      <c r="O809" s="171"/>
      <c r="P809" s="171"/>
      <c r="Q809" s="171"/>
    </row>
    <row r="810" spans="10:17" s="22" customFormat="1" ht="14.25" customHeight="1" x14ac:dyDescent="0.35">
      <c r="J810" s="171"/>
      <c r="K810" s="171"/>
      <c r="L810" s="171"/>
      <c r="M810" s="171"/>
      <c r="N810" s="171"/>
      <c r="O810" s="171"/>
      <c r="P810" s="171"/>
      <c r="Q810" s="171"/>
    </row>
    <row r="811" spans="10:17" s="22" customFormat="1" ht="14.25" customHeight="1" x14ac:dyDescent="0.35">
      <c r="J811" s="171"/>
      <c r="K811" s="171"/>
      <c r="L811" s="171"/>
      <c r="M811" s="171"/>
      <c r="N811" s="171"/>
      <c r="O811" s="171"/>
      <c r="P811" s="171"/>
      <c r="Q811" s="171"/>
    </row>
    <row r="812" spans="10:17" s="22" customFormat="1" ht="14.25" customHeight="1" x14ac:dyDescent="0.35">
      <c r="J812" s="171"/>
      <c r="K812" s="171"/>
      <c r="L812" s="171"/>
      <c r="M812" s="171"/>
      <c r="N812" s="171"/>
      <c r="O812" s="171"/>
      <c r="P812" s="171"/>
      <c r="Q812" s="171"/>
    </row>
    <row r="813" spans="10:17" s="22" customFormat="1" ht="14.25" customHeight="1" x14ac:dyDescent="0.35">
      <c r="J813" s="171"/>
      <c r="K813" s="171"/>
      <c r="L813" s="171"/>
      <c r="M813" s="171"/>
      <c r="N813" s="171"/>
      <c r="O813" s="171"/>
      <c r="P813" s="171"/>
      <c r="Q813" s="171"/>
    </row>
    <row r="814" spans="10:17" s="22" customFormat="1" ht="14.25" customHeight="1" x14ac:dyDescent="0.35">
      <c r="J814" s="171"/>
      <c r="K814" s="171"/>
      <c r="L814" s="171"/>
      <c r="M814" s="171"/>
      <c r="N814" s="171"/>
      <c r="O814" s="171"/>
      <c r="P814" s="171"/>
      <c r="Q814" s="171"/>
    </row>
    <row r="815" spans="10:17" s="22" customFormat="1" ht="14.25" customHeight="1" x14ac:dyDescent="0.35">
      <c r="J815" s="171"/>
      <c r="K815" s="171"/>
      <c r="L815" s="171"/>
      <c r="M815" s="171"/>
      <c r="N815" s="171"/>
      <c r="O815" s="171"/>
      <c r="P815" s="171"/>
      <c r="Q815" s="171"/>
    </row>
    <row r="816" spans="10:17" s="22" customFormat="1" ht="14.25" customHeight="1" x14ac:dyDescent="0.35">
      <c r="J816" s="171"/>
      <c r="K816" s="171"/>
      <c r="L816" s="171"/>
      <c r="M816" s="171"/>
      <c r="N816" s="171"/>
      <c r="O816" s="171"/>
      <c r="P816" s="171"/>
      <c r="Q816" s="171"/>
    </row>
    <row r="817" spans="10:17" s="22" customFormat="1" ht="14.25" customHeight="1" x14ac:dyDescent="0.35">
      <c r="J817" s="171"/>
      <c r="K817" s="171"/>
      <c r="L817" s="171"/>
      <c r="M817" s="171"/>
      <c r="N817" s="171"/>
      <c r="O817" s="171"/>
      <c r="P817" s="171"/>
      <c r="Q817" s="171"/>
    </row>
    <row r="818" spans="10:17" s="22" customFormat="1" ht="14.25" customHeight="1" x14ac:dyDescent="0.35">
      <c r="J818" s="171"/>
      <c r="K818" s="171"/>
      <c r="L818" s="171"/>
      <c r="M818" s="171"/>
      <c r="N818" s="171"/>
      <c r="O818" s="171"/>
      <c r="P818" s="171"/>
      <c r="Q818" s="171"/>
    </row>
    <row r="819" spans="10:17" s="22" customFormat="1" ht="14.25" customHeight="1" x14ac:dyDescent="0.35">
      <c r="J819" s="171"/>
      <c r="K819" s="171"/>
      <c r="L819" s="171"/>
      <c r="M819" s="171"/>
      <c r="N819" s="171"/>
      <c r="O819" s="171"/>
      <c r="P819" s="171"/>
      <c r="Q819" s="171"/>
    </row>
    <row r="820" spans="10:17" s="22" customFormat="1" ht="14.25" customHeight="1" x14ac:dyDescent="0.35">
      <c r="J820" s="171"/>
      <c r="K820" s="171"/>
      <c r="L820" s="171"/>
      <c r="M820" s="171"/>
      <c r="N820" s="171"/>
      <c r="O820" s="171"/>
      <c r="P820" s="171"/>
      <c r="Q820" s="171"/>
    </row>
    <row r="821" spans="10:17" s="22" customFormat="1" ht="14.25" customHeight="1" x14ac:dyDescent="0.35">
      <c r="J821" s="171"/>
      <c r="K821" s="171"/>
      <c r="L821" s="171"/>
      <c r="M821" s="171"/>
      <c r="N821" s="171"/>
      <c r="O821" s="171"/>
      <c r="P821" s="171"/>
      <c r="Q821" s="171"/>
    </row>
    <row r="822" spans="10:17" s="22" customFormat="1" ht="14.25" customHeight="1" x14ac:dyDescent="0.35">
      <c r="J822" s="171"/>
      <c r="K822" s="171"/>
      <c r="L822" s="171"/>
      <c r="M822" s="171"/>
      <c r="N822" s="171"/>
      <c r="O822" s="171"/>
      <c r="P822" s="171"/>
      <c r="Q822" s="171"/>
    </row>
    <row r="823" spans="10:17" s="22" customFormat="1" ht="14.25" customHeight="1" x14ac:dyDescent="0.35">
      <c r="J823" s="171"/>
      <c r="K823" s="171"/>
      <c r="L823" s="171"/>
      <c r="M823" s="171"/>
      <c r="N823" s="171"/>
      <c r="O823" s="171"/>
      <c r="P823" s="171"/>
      <c r="Q823" s="171"/>
    </row>
    <row r="824" spans="10:17" s="22" customFormat="1" ht="14.25" customHeight="1" x14ac:dyDescent="0.35">
      <c r="J824" s="171"/>
      <c r="K824" s="171"/>
      <c r="L824" s="171"/>
      <c r="M824" s="171"/>
      <c r="N824" s="171"/>
      <c r="O824" s="171"/>
      <c r="P824" s="171"/>
      <c r="Q824" s="171"/>
    </row>
    <row r="825" spans="10:17" s="22" customFormat="1" ht="14.25" customHeight="1" x14ac:dyDescent="0.35">
      <c r="J825" s="171"/>
      <c r="K825" s="171"/>
      <c r="L825" s="171"/>
      <c r="M825" s="171"/>
      <c r="N825" s="171"/>
      <c r="O825" s="171"/>
      <c r="P825" s="171"/>
      <c r="Q825" s="171"/>
    </row>
    <row r="826" spans="10:17" s="22" customFormat="1" ht="14.25" customHeight="1" x14ac:dyDescent="0.35">
      <c r="J826" s="171"/>
      <c r="K826" s="171"/>
      <c r="L826" s="171"/>
      <c r="M826" s="171"/>
      <c r="N826" s="171"/>
      <c r="O826" s="171"/>
      <c r="P826" s="171"/>
      <c r="Q826" s="171"/>
    </row>
    <row r="827" spans="10:17" s="22" customFormat="1" ht="14.25" customHeight="1" x14ac:dyDescent="0.35">
      <c r="J827" s="171"/>
      <c r="K827" s="171"/>
      <c r="L827" s="171"/>
      <c r="M827" s="171"/>
      <c r="N827" s="171"/>
      <c r="O827" s="171"/>
      <c r="P827" s="171"/>
      <c r="Q827" s="171"/>
    </row>
    <row r="828" spans="10:17" s="22" customFormat="1" ht="14.25" customHeight="1" x14ac:dyDescent="0.35">
      <c r="J828" s="171"/>
      <c r="K828" s="171"/>
      <c r="L828" s="171"/>
      <c r="M828" s="171"/>
      <c r="N828" s="171"/>
      <c r="O828" s="171"/>
      <c r="P828" s="171"/>
      <c r="Q828" s="171"/>
    </row>
    <row r="829" spans="10:17" s="22" customFormat="1" ht="14.25" customHeight="1" x14ac:dyDescent="0.35">
      <c r="J829" s="171"/>
      <c r="K829" s="171"/>
      <c r="L829" s="171"/>
      <c r="M829" s="171"/>
      <c r="N829" s="171"/>
      <c r="O829" s="171"/>
      <c r="P829" s="171"/>
      <c r="Q829" s="171"/>
    </row>
    <row r="830" spans="10:17" s="22" customFormat="1" ht="14.25" customHeight="1" x14ac:dyDescent="0.35">
      <c r="J830" s="171"/>
      <c r="K830" s="171"/>
      <c r="L830" s="171"/>
      <c r="M830" s="171"/>
      <c r="N830" s="171"/>
      <c r="O830" s="171"/>
      <c r="P830" s="171"/>
      <c r="Q830" s="171"/>
    </row>
    <row r="831" spans="10:17" s="22" customFormat="1" ht="14.25" customHeight="1" x14ac:dyDescent="0.35">
      <c r="J831" s="171"/>
      <c r="K831" s="171"/>
      <c r="L831" s="171"/>
      <c r="M831" s="171"/>
      <c r="N831" s="171"/>
      <c r="O831" s="171"/>
      <c r="P831" s="171"/>
      <c r="Q831" s="171"/>
    </row>
    <row r="832" spans="10:17" s="22" customFormat="1" ht="14.25" customHeight="1" x14ac:dyDescent="0.35">
      <c r="J832" s="171"/>
      <c r="K832" s="171"/>
      <c r="L832" s="171"/>
      <c r="M832" s="171"/>
      <c r="N832" s="171"/>
      <c r="O832" s="171"/>
      <c r="P832" s="171"/>
      <c r="Q832" s="171"/>
    </row>
    <row r="833" spans="10:17" s="22" customFormat="1" ht="14.25" customHeight="1" x14ac:dyDescent="0.35">
      <c r="J833" s="171"/>
      <c r="K833" s="171"/>
      <c r="L833" s="171"/>
      <c r="M833" s="171"/>
      <c r="N833" s="171"/>
      <c r="O833" s="171"/>
      <c r="P833" s="171"/>
      <c r="Q833" s="171"/>
    </row>
    <row r="834" spans="10:17" s="22" customFormat="1" ht="14.25" customHeight="1" x14ac:dyDescent="0.35">
      <c r="J834" s="171"/>
      <c r="K834" s="171"/>
      <c r="L834" s="171"/>
      <c r="M834" s="171"/>
      <c r="N834" s="171"/>
      <c r="O834" s="171"/>
      <c r="P834" s="171"/>
      <c r="Q834" s="171"/>
    </row>
    <row r="835" spans="10:17" s="22" customFormat="1" ht="14.25" customHeight="1" x14ac:dyDescent="0.35">
      <c r="J835" s="171"/>
      <c r="K835" s="171"/>
      <c r="L835" s="171"/>
      <c r="M835" s="171"/>
      <c r="N835" s="171"/>
      <c r="O835" s="171"/>
      <c r="P835" s="171"/>
      <c r="Q835" s="171"/>
    </row>
    <row r="836" spans="10:17" s="22" customFormat="1" ht="14.25" customHeight="1" x14ac:dyDescent="0.35">
      <c r="J836" s="171"/>
      <c r="K836" s="171"/>
      <c r="L836" s="171"/>
      <c r="M836" s="171"/>
      <c r="N836" s="171"/>
      <c r="O836" s="171"/>
      <c r="P836" s="171"/>
      <c r="Q836" s="171"/>
    </row>
    <row r="837" spans="10:17" s="22" customFormat="1" ht="14.25" customHeight="1" x14ac:dyDescent="0.35">
      <c r="J837" s="171"/>
      <c r="K837" s="171"/>
      <c r="L837" s="171"/>
      <c r="M837" s="171"/>
      <c r="N837" s="171"/>
      <c r="O837" s="171"/>
      <c r="P837" s="171"/>
      <c r="Q837" s="171"/>
    </row>
    <row r="838" spans="10:17" s="22" customFormat="1" ht="14.25" customHeight="1" x14ac:dyDescent="0.35">
      <c r="J838" s="171"/>
      <c r="K838" s="171"/>
      <c r="L838" s="171"/>
      <c r="M838" s="171"/>
      <c r="N838" s="171"/>
      <c r="O838" s="171"/>
      <c r="P838" s="171"/>
      <c r="Q838" s="171"/>
    </row>
    <row r="839" spans="10:17" s="22" customFormat="1" ht="14.25" customHeight="1" x14ac:dyDescent="0.35">
      <c r="J839" s="171"/>
      <c r="K839" s="171"/>
      <c r="L839" s="171"/>
      <c r="M839" s="171"/>
      <c r="N839" s="171"/>
      <c r="O839" s="171"/>
      <c r="P839" s="171"/>
      <c r="Q839" s="171"/>
    </row>
    <row r="840" spans="10:17" s="22" customFormat="1" ht="14.25" customHeight="1" x14ac:dyDescent="0.35">
      <c r="J840" s="171"/>
      <c r="K840" s="171"/>
      <c r="L840" s="171"/>
      <c r="M840" s="171"/>
      <c r="N840" s="171"/>
      <c r="O840" s="171"/>
      <c r="P840" s="171"/>
      <c r="Q840" s="171"/>
    </row>
    <row r="841" spans="10:17" s="22" customFormat="1" ht="14.25" customHeight="1" x14ac:dyDescent="0.35">
      <c r="J841" s="171"/>
      <c r="K841" s="171"/>
      <c r="L841" s="171"/>
      <c r="M841" s="171"/>
      <c r="N841" s="171"/>
      <c r="O841" s="171"/>
      <c r="P841" s="171"/>
      <c r="Q841" s="171"/>
    </row>
    <row r="842" spans="10:17" s="22" customFormat="1" ht="14.25" customHeight="1" x14ac:dyDescent="0.35">
      <c r="J842" s="171"/>
      <c r="K842" s="171"/>
      <c r="L842" s="171"/>
      <c r="M842" s="171"/>
      <c r="N842" s="171"/>
      <c r="O842" s="171"/>
      <c r="P842" s="171"/>
      <c r="Q842" s="171"/>
    </row>
    <row r="843" spans="10:17" s="22" customFormat="1" ht="14.25" customHeight="1" x14ac:dyDescent="0.35">
      <c r="J843" s="171"/>
      <c r="K843" s="171"/>
      <c r="L843" s="171"/>
      <c r="M843" s="171"/>
      <c r="N843" s="171"/>
      <c r="O843" s="171"/>
      <c r="P843" s="171"/>
      <c r="Q843" s="171"/>
    </row>
    <row r="844" spans="10:17" s="22" customFormat="1" ht="14.25" customHeight="1" x14ac:dyDescent="0.35">
      <c r="J844" s="171"/>
      <c r="K844" s="171"/>
      <c r="L844" s="171"/>
      <c r="M844" s="171"/>
      <c r="N844" s="171"/>
      <c r="O844" s="171"/>
      <c r="P844" s="171"/>
      <c r="Q844" s="171"/>
    </row>
    <row r="845" spans="10:17" s="22" customFormat="1" ht="14.25" customHeight="1" x14ac:dyDescent="0.35">
      <c r="J845" s="171"/>
      <c r="K845" s="171"/>
      <c r="L845" s="171"/>
      <c r="M845" s="171"/>
      <c r="N845" s="171"/>
      <c r="O845" s="171"/>
      <c r="P845" s="171"/>
      <c r="Q845" s="171"/>
    </row>
    <row r="846" spans="10:17" s="22" customFormat="1" ht="14.25" customHeight="1" x14ac:dyDescent="0.35">
      <c r="J846" s="171"/>
      <c r="K846" s="171"/>
      <c r="L846" s="171"/>
      <c r="M846" s="171"/>
      <c r="N846" s="171"/>
      <c r="O846" s="171"/>
      <c r="P846" s="171"/>
      <c r="Q846" s="171"/>
    </row>
    <row r="847" spans="10:17" s="22" customFormat="1" ht="14.25" customHeight="1" x14ac:dyDescent="0.35">
      <c r="J847" s="171"/>
      <c r="K847" s="171"/>
      <c r="L847" s="171"/>
      <c r="M847" s="171"/>
      <c r="N847" s="171"/>
      <c r="O847" s="171"/>
      <c r="P847" s="171"/>
      <c r="Q847" s="171"/>
    </row>
    <row r="848" spans="10:17" s="22" customFormat="1" ht="14.25" customHeight="1" x14ac:dyDescent="0.35">
      <c r="J848" s="171"/>
      <c r="K848" s="171"/>
      <c r="L848" s="171"/>
      <c r="M848" s="171"/>
      <c r="N848" s="171"/>
      <c r="O848" s="171"/>
      <c r="P848" s="171"/>
      <c r="Q848" s="171"/>
    </row>
    <row r="849" spans="10:17" s="22" customFormat="1" ht="14.25" customHeight="1" x14ac:dyDescent="0.35">
      <c r="J849" s="171"/>
      <c r="K849" s="171"/>
      <c r="L849" s="171"/>
      <c r="M849" s="171"/>
      <c r="N849" s="171"/>
      <c r="O849" s="171"/>
      <c r="P849" s="171"/>
      <c r="Q849" s="171"/>
    </row>
    <row r="850" spans="10:17" s="22" customFormat="1" ht="14.25" customHeight="1" x14ac:dyDescent="0.35">
      <c r="J850" s="171"/>
      <c r="K850" s="171"/>
      <c r="L850" s="171"/>
      <c r="M850" s="171"/>
      <c r="N850" s="171"/>
      <c r="O850" s="171"/>
      <c r="P850" s="171"/>
      <c r="Q850" s="171"/>
    </row>
    <row r="851" spans="10:17" s="22" customFormat="1" ht="14.25" customHeight="1" x14ac:dyDescent="0.35">
      <c r="J851" s="171"/>
      <c r="K851" s="171"/>
      <c r="L851" s="171"/>
      <c r="M851" s="171"/>
      <c r="N851" s="171"/>
      <c r="O851" s="171"/>
      <c r="P851" s="171"/>
      <c r="Q851" s="171"/>
    </row>
    <row r="852" spans="10:17" s="22" customFormat="1" ht="14.25" customHeight="1" x14ac:dyDescent="0.35">
      <c r="J852" s="171"/>
      <c r="K852" s="171"/>
      <c r="L852" s="171"/>
      <c r="M852" s="171"/>
      <c r="N852" s="171"/>
      <c r="O852" s="171"/>
      <c r="P852" s="171"/>
      <c r="Q852" s="171"/>
    </row>
    <row r="853" spans="10:17" s="22" customFormat="1" ht="14.25" customHeight="1" x14ac:dyDescent="0.35">
      <c r="J853" s="171"/>
      <c r="K853" s="171"/>
      <c r="L853" s="171"/>
      <c r="M853" s="171"/>
      <c r="N853" s="171"/>
      <c r="O853" s="171"/>
      <c r="P853" s="171"/>
      <c r="Q853" s="171"/>
    </row>
    <row r="854" spans="10:17" s="22" customFormat="1" ht="14.25" customHeight="1" x14ac:dyDescent="0.35">
      <c r="J854" s="171"/>
      <c r="K854" s="171"/>
      <c r="L854" s="171"/>
      <c r="M854" s="171"/>
      <c r="N854" s="171"/>
      <c r="O854" s="171"/>
      <c r="P854" s="171"/>
      <c r="Q854" s="171"/>
    </row>
    <row r="855" spans="10:17" s="22" customFormat="1" ht="14.25" customHeight="1" x14ac:dyDescent="0.35">
      <c r="J855" s="171"/>
      <c r="K855" s="171"/>
      <c r="L855" s="171"/>
      <c r="M855" s="171"/>
      <c r="N855" s="171"/>
      <c r="O855" s="171"/>
      <c r="P855" s="171"/>
      <c r="Q855" s="171"/>
    </row>
    <row r="856" spans="10:17" s="22" customFormat="1" ht="14.25" customHeight="1" x14ac:dyDescent="0.35">
      <c r="J856" s="171"/>
      <c r="K856" s="171"/>
      <c r="L856" s="171"/>
      <c r="M856" s="171"/>
      <c r="N856" s="171"/>
      <c r="O856" s="171"/>
      <c r="P856" s="171"/>
      <c r="Q856" s="171"/>
    </row>
    <row r="857" spans="10:17" s="22" customFormat="1" ht="14.25" customHeight="1" x14ac:dyDescent="0.35">
      <c r="J857" s="171"/>
      <c r="K857" s="171"/>
      <c r="L857" s="171"/>
      <c r="M857" s="171"/>
      <c r="N857" s="171"/>
      <c r="O857" s="171"/>
      <c r="P857" s="171"/>
      <c r="Q857" s="171"/>
    </row>
    <row r="858" spans="10:17" s="22" customFormat="1" ht="14.25" customHeight="1" x14ac:dyDescent="0.35">
      <c r="J858" s="171"/>
      <c r="K858" s="171"/>
      <c r="L858" s="171"/>
      <c r="M858" s="171"/>
      <c r="N858" s="171"/>
      <c r="O858" s="171"/>
      <c r="P858" s="171"/>
      <c r="Q858" s="171"/>
    </row>
    <row r="859" spans="10:17" s="22" customFormat="1" ht="14.25" customHeight="1" x14ac:dyDescent="0.35">
      <c r="J859" s="171"/>
      <c r="K859" s="171"/>
      <c r="L859" s="171"/>
      <c r="M859" s="171"/>
      <c r="N859" s="171"/>
      <c r="O859" s="171"/>
      <c r="P859" s="171"/>
      <c r="Q859" s="171"/>
    </row>
    <row r="860" spans="10:17" s="22" customFormat="1" ht="14.25" customHeight="1" x14ac:dyDescent="0.35">
      <c r="J860" s="171"/>
      <c r="K860" s="171"/>
      <c r="L860" s="171"/>
      <c r="M860" s="171"/>
      <c r="N860" s="171"/>
      <c r="O860" s="171"/>
      <c r="P860" s="171"/>
      <c r="Q860" s="171"/>
    </row>
    <row r="861" spans="10:17" s="22" customFormat="1" ht="14.25" customHeight="1" x14ac:dyDescent="0.35">
      <c r="J861" s="171"/>
      <c r="K861" s="171"/>
      <c r="L861" s="171"/>
      <c r="M861" s="171"/>
      <c r="N861" s="171"/>
      <c r="O861" s="171"/>
      <c r="P861" s="171"/>
      <c r="Q861" s="171"/>
    </row>
    <row r="862" spans="10:17" s="22" customFormat="1" ht="14.25" customHeight="1" x14ac:dyDescent="0.35">
      <c r="J862" s="171"/>
      <c r="K862" s="171"/>
      <c r="L862" s="171"/>
      <c r="M862" s="171"/>
      <c r="N862" s="171"/>
      <c r="O862" s="171"/>
      <c r="P862" s="171"/>
      <c r="Q862" s="171"/>
    </row>
    <row r="863" spans="10:17" s="22" customFormat="1" ht="14.25" customHeight="1" x14ac:dyDescent="0.35">
      <c r="J863" s="171"/>
      <c r="K863" s="171"/>
      <c r="L863" s="171"/>
      <c r="M863" s="171"/>
      <c r="N863" s="171"/>
      <c r="O863" s="171"/>
      <c r="P863" s="171"/>
      <c r="Q863" s="171"/>
    </row>
    <row r="864" spans="10:17" s="22" customFormat="1" ht="14.25" customHeight="1" x14ac:dyDescent="0.35">
      <c r="J864" s="171"/>
      <c r="K864" s="171"/>
      <c r="L864" s="171"/>
      <c r="M864" s="171"/>
      <c r="N864" s="171"/>
      <c r="O864" s="171"/>
      <c r="P864" s="171"/>
      <c r="Q864" s="171"/>
    </row>
    <row r="865" spans="10:17" s="22" customFormat="1" ht="14.25" customHeight="1" x14ac:dyDescent="0.35">
      <c r="J865" s="171"/>
      <c r="K865" s="171"/>
      <c r="L865" s="171"/>
      <c r="M865" s="171"/>
      <c r="N865" s="171"/>
      <c r="O865" s="171"/>
      <c r="P865" s="171"/>
      <c r="Q865" s="171"/>
    </row>
    <row r="866" spans="10:17" s="22" customFormat="1" ht="14.25" customHeight="1" x14ac:dyDescent="0.35">
      <c r="J866" s="171"/>
      <c r="K866" s="171"/>
      <c r="L866" s="171"/>
      <c r="M866" s="171"/>
      <c r="N866" s="171"/>
      <c r="O866" s="171"/>
      <c r="P866" s="171"/>
      <c r="Q866" s="171"/>
    </row>
    <row r="867" spans="10:17" s="22" customFormat="1" ht="14.25" customHeight="1" x14ac:dyDescent="0.35">
      <c r="J867" s="171"/>
      <c r="K867" s="171"/>
      <c r="L867" s="171"/>
      <c r="M867" s="171"/>
      <c r="N867" s="171"/>
      <c r="O867" s="171"/>
      <c r="P867" s="171"/>
      <c r="Q867" s="171"/>
    </row>
    <row r="868" spans="10:17" s="22" customFormat="1" ht="14.25" customHeight="1" x14ac:dyDescent="0.35">
      <c r="J868" s="171"/>
      <c r="K868" s="171"/>
      <c r="L868" s="171"/>
      <c r="M868" s="171"/>
      <c r="N868" s="171"/>
      <c r="O868" s="171"/>
      <c r="P868" s="171"/>
      <c r="Q868" s="171"/>
    </row>
    <row r="869" spans="10:17" s="22" customFormat="1" ht="14.25" customHeight="1" x14ac:dyDescent="0.35">
      <c r="J869" s="171"/>
      <c r="K869" s="171"/>
      <c r="L869" s="171"/>
      <c r="M869" s="171"/>
      <c r="N869" s="171"/>
      <c r="O869" s="171"/>
      <c r="P869" s="171"/>
      <c r="Q869" s="171"/>
    </row>
    <row r="870" spans="10:17" s="22" customFormat="1" ht="14.25" customHeight="1" x14ac:dyDescent="0.35">
      <c r="J870" s="171"/>
      <c r="K870" s="171"/>
      <c r="L870" s="171"/>
      <c r="M870" s="171"/>
      <c r="N870" s="171"/>
      <c r="O870" s="171"/>
      <c r="P870" s="171"/>
      <c r="Q870" s="171"/>
    </row>
    <row r="871" spans="10:17" s="22" customFormat="1" ht="14.25" customHeight="1" x14ac:dyDescent="0.35">
      <c r="J871" s="171"/>
      <c r="K871" s="171"/>
      <c r="L871" s="171"/>
      <c r="M871" s="171"/>
      <c r="N871" s="171"/>
      <c r="O871" s="171"/>
      <c r="P871" s="171"/>
      <c r="Q871" s="171"/>
    </row>
    <row r="872" spans="10:17" s="22" customFormat="1" ht="14.25" customHeight="1" x14ac:dyDescent="0.35">
      <c r="J872" s="171"/>
      <c r="K872" s="171"/>
      <c r="L872" s="171"/>
      <c r="M872" s="171"/>
      <c r="N872" s="171"/>
      <c r="O872" s="171"/>
      <c r="P872" s="171"/>
      <c r="Q872" s="171"/>
    </row>
    <row r="873" spans="10:17" s="22" customFormat="1" ht="14.25" customHeight="1" x14ac:dyDescent="0.35">
      <c r="J873" s="171"/>
      <c r="K873" s="171"/>
      <c r="L873" s="171"/>
      <c r="M873" s="171"/>
      <c r="N873" s="171"/>
      <c r="O873" s="171"/>
      <c r="P873" s="171"/>
      <c r="Q873" s="171"/>
    </row>
    <row r="874" spans="10:17" s="22" customFormat="1" ht="14.25" customHeight="1" x14ac:dyDescent="0.35">
      <c r="J874" s="171"/>
      <c r="K874" s="171"/>
      <c r="L874" s="171"/>
      <c r="M874" s="171"/>
      <c r="N874" s="171"/>
      <c r="O874" s="171"/>
      <c r="P874" s="171"/>
      <c r="Q874" s="171"/>
    </row>
    <row r="875" spans="10:17" s="22" customFormat="1" ht="14.25" customHeight="1" x14ac:dyDescent="0.35">
      <c r="J875" s="171"/>
      <c r="K875" s="171"/>
      <c r="L875" s="171"/>
      <c r="M875" s="171"/>
      <c r="N875" s="171"/>
      <c r="O875" s="171"/>
      <c r="P875" s="171"/>
      <c r="Q875" s="171"/>
    </row>
    <row r="876" spans="10:17" s="22" customFormat="1" ht="14.25" customHeight="1" x14ac:dyDescent="0.35">
      <c r="J876" s="171"/>
      <c r="K876" s="171"/>
      <c r="L876" s="171"/>
      <c r="M876" s="171"/>
      <c r="N876" s="171"/>
      <c r="O876" s="171"/>
      <c r="P876" s="171"/>
      <c r="Q876" s="171"/>
    </row>
    <row r="877" spans="10:17" s="22" customFormat="1" ht="14.25" customHeight="1" x14ac:dyDescent="0.35">
      <c r="J877" s="171"/>
      <c r="K877" s="171"/>
      <c r="L877" s="171"/>
      <c r="M877" s="171"/>
      <c r="N877" s="171"/>
      <c r="O877" s="171"/>
      <c r="P877" s="171"/>
      <c r="Q877" s="171"/>
    </row>
    <row r="878" spans="10:17" s="22" customFormat="1" ht="14.25" customHeight="1" x14ac:dyDescent="0.35">
      <c r="J878" s="171"/>
      <c r="K878" s="171"/>
      <c r="L878" s="171"/>
      <c r="M878" s="171"/>
      <c r="N878" s="171"/>
      <c r="O878" s="171"/>
      <c r="P878" s="171"/>
      <c r="Q878" s="171"/>
    </row>
    <row r="879" spans="10:17" s="22" customFormat="1" ht="14.25" customHeight="1" x14ac:dyDescent="0.35">
      <c r="J879" s="171"/>
      <c r="K879" s="171"/>
      <c r="L879" s="171"/>
      <c r="M879" s="171"/>
      <c r="N879" s="171"/>
      <c r="O879" s="171"/>
      <c r="P879" s="171"/>
      <c r="Q879" s="171"/>
    </row>
    <row r="880" spans="10:17" s="22" customFormat="1" ht="14.25" customHeight="1" x14ac:dyDescent="0.35">
      <c r="J880" s="171"/>
      <c r="K880" s="171"/>
      <c r="L880" s="171"/>
      <c r="M880" s="171"/>
      <c r="N880" s="171"/>
      <c r="O880" s="171"/>
      <c r="P880" s="171"/>
      <c r="Q880" s="171"/>
    </row>
    <row r="881" spans="10:17" s="22" customFormat="1" ht="14.25" customHeight="1" x14ac:dyDescent="0.35">
      <c r="J881" s="171"/>
      <c r="K881" s="171"/>
      <c r="L881" s="171"/>
      <c r="M881" s="171"/>
      <c r="N881" s="171"/>
      <c r="O881" s="171"/>
      <c r="P881" s="171"/>
      <c r="Q881" s="171"/>
    </row>
    <row r="882" spans="10:17" s="22" customFormat="1" ht="14.25" customHeight="1" x14ac:dyDescent="0.35">
      <c r="J882" s="171"/>
      <c r="K882" s="171"/>
      <c r="L882" s="171"/>
      <c r="M882" s="171"/>
      <c r="N882" s="171"/>
      <c r="O882" s="171"/>
      <c r="P882" s="171"/>
      <c r="Q882" s="171"/>
    </row>
    <row r="883" spans="10:17" s="22" customFormat="1" ht="14.25" customHeight="1" x14ac:dyDescent="0.35">
      <c r="J883" s="171"/>
      <c r="K883" s="171"/>
      <c r="L883" s="171"/>
      <c r="M883" s="171"/>
      <c r="N883" s="171"/>
      <c r="O883" s="171"/>
      <c r="P883" s="171"/>
      <c r="Q883" s="171"/>
    </row>
    <row r="884" spans="10:17" s="22" customFormat="1" ht="14.25" customHeight="1" x14ac:dyDescent="0.35">
      <c r="J884" s="171"/>
      <c r="K884" s="171"/>
      <c r="L884" s="171"/>
      <c r="M884" s="171"/>
      <c r="N884" s="171"/>
      <c r="O884" s="171"/>
      <c r="P884" s="171"/>
      <c r="Q884" s="171"/>
    </row>
    <row r="885" spans="10:17" s="22" customFormat="1" ht="14.25" customHeight="1" x14ac:dyDescent="0.35">
      <c r="J885" s="171"/>
      <c r="K885" s="171"/>
      <c r="L885" s="171"/>
      <c r="M885" s="171"/>
      <c r="N885" s="171"/>
      <c r="O885" s="171"/>
      <c r="P885" s="171"/>
      <c r="Q885" s="171"/>
    </row>
    <row r="886" spans="10:17" s="22" customFormat="1" ht="14.25" customHeight="1" x14ac:dyDescent="0.35">
      <c r="J886" s="171"/>
      <c r="K886" s="171"/>
      <c r="L886" s="171"/>
      <c r="M886" s="171"/>
      <c r="N886" s="171"/>
      <c r="O886" s="171"/>
      <c r="P886" s="171"/>
      <c r="Q886" s="171"/>
    </row>
    <row r="887" spans="10:17" s="22" customFormat="1" ht="14.25" customHeight="1" x14ac:dyDescent="0.35">
      <c r="J887" s="171"/>
      <c r="K887" s="171"/>
      <c r="L887" s="171"/>
      <c r="M887" s="171"/>
      <c r="N887" s="171"/>
      <c r="O887" s="171"/>
      <c r="P887" s="171"/>
      <c r="Q887" s="171"/>
    </row>
    <row r="888" spans="10:17" s="22" customFormat="1" ht="14.25" customHeight="1" x14ac:dyDescent="0.35">
      <c r="J888" s="171"/>
      <c r="K888" s="171"/>
      <c r="L888" s="171"/>
      <c r="M888" s="171"/>
      <c r="N888" s="171"/>
      <c r="O888" s="171"/>
      <c r="P888" s="171"/>
      <c r="Q888" s="171"/>
    </row>
    <row r="889" spans="10:17" s="22" customFormat="1" ht="14.25" customHeight="1" x14ac:dyDescent="0.35">
      <c r="J889" s="171"/>
      <c r="K889" s="171"/>
      <c r="L889" s="171"/>
      <c r="M889" s="171"/>
      <c r="N889" s="171"/>
      <c r="O889" s="171"/>
      <c r="P889" s="171"/>
      <c r="Q889" s="171"/>
    </row>
    <row r="890" spans="10:17" s="22" customFormat="1" ht="14.25" customHeight="1" x14ac:dyDescent="0.35">
      <c r="J890" s="171"/>
      <c r="K890" s="171"/>
      <c r="L890" s="171"/>
      <c r="M890" s="171"/>
      <c r="N890" s="171"/>
      <c r="O890" s="171"/>
      <c r="P890" s="171"/>
      <c r="Q890" s="171"/>
    </row>
    <row r="891" spans="10:17" s="22" customFormat="1" ht="14.25" customHeight="1" x14ac:dyDescent="0.35">
      <c r="J891" s="171"/>
      <c r="K891" s="171"/>
      <c r="L891" s="171"/>
      <c r="M891" s="171"/>
      <c r="N891" s="171"/>
      <c r="O891" s="171"/>
      <c r="P891" s="171"/>
      <c r="Q891" s="171"/>
    </row>
    <row r="892" spans="10:17" s="22" customFormat="1" ht="14.25" customHeight="1" x14ac:dyDescent="0.35">
      <c r="J892" s="171"/>
      <c r="K892" s="171"/>
      <c r="L892" s="171"/>
      <c r="M892" s="171"/>
      <c r="N892" s="171"/>
      <c r="O892" s="171"/>
      <c r="P892" s="171"/>
      <c r="Q892" s="171"/>
    </row>
    <row r="893" spans="10:17" s="22" customFormat="1" ht="14.25" customHeight="1" x14ac:dyDescent="0.35">
      <c r="J893" s="171"/>
      <c r="K893" s="171"/>
      <c r="L893" s="171"/>
      <c r="M893" s="171"/>
      <c r="N893" s="171"/>
      <c r="O893" s="171"/>
      <c r="P893" s="171"/>
      <c r="Q893" s="171"/>
    </row>
    <row r="894" spans="10:17" s="22" customFormat="1" ht="14.25" customHeight="1" x14ac:dyDescent="0.35">
      <c r="J894" s="171"/>
      <c r="K894" s="171"/>
      <c r="L894" s="171"/>
      <c r="M894" s="171"/>
      <c r="N894" s="171"/>
      <c r="O894" s="171"/>
      <c r="P894" s="171"/>
      <c r="Q894" s="171"/>
    </row>
    <row r="895" spans="10:17" s="22" customFormat="1" ht="14.25" customHeight="1" x14ac:dyDescent="0.35">
      <c r="J895" s="171"/>
      <c r="K895" s="171"/>
      <c r="L895" s="171"/>
      <c r="M895" s="171"/>
      <c r="N895" s="171"/>
      <c r="O895" s="171"/>
      <c r="P895" s="171"/>
      <c r="Q895" s="171"/>
    </row>
    <row r="896" spans="10:17" s="22" customFormat="1" ht="14.25" customHeight="1" x14ac:dyDescent="0.35">
      <c r="J896" s="171"/>
      <c r="K896" s="171"/>
      <c r="L896" s="171"/>
      <c r="M896" s="171"/>
      <c r="N896" s="171"/>
      <c r="O896" s="171"/>
      <c r="P896" s="171"/>
      <c r="Q896" s="171"/>
    </row>
    <row r="897" spans="10:17" s="22" customFormat="1" ht="14.25" customHeight="1" x14ac:dyDescent="0.35">
      <c r="J897" s="171"/>
      <c r="K897" s="171"/>
      <c r="L897" s="171"/>
      <c r="M897" s="171"/>
      <c r="N897" s="171"/>
      <c r="O897" s="171"/>
      <c r="P897" s="171"/>
      <c r="Q897" s="171"/>
    </row>
    <row r="898" spans="10:17" s="22" customFormat="1" ht="14.25" customHeight="1" x14ac:dyDescent="0.35">
      <c r="J898" s="171"/>
      <c r="K898" s="171"/>
      <c r="L898" s="171"/>
      <c r="M898" s="171"/>
      <c r="N898" s="171"/>
      <c r="O898" s="171"/>
      <c r="P898" s="171"/>
      <c r="Q898" s="171"/>
    </row>
    <row r="899" spans="10:17" s="22" customFormat="1" ht="14.25" customHeight="1" x14ac:dyDescent="0.35">
      <c r="J899" s="171"/>
      <c r="K899" s="171"/>
      <c r="L899" s="171"/>
      <c r="M899" s="171"/>
      <c r="N899" s="171"/>
      <c r="O899" s="171"/>
      <c r="P899" s="171"/>
      <c r="Q899" s="171"/>
    </row>
    <row r="900" spans="10:17" s="22" customFormat="1" ht="14.25" customHeight="1" x14ac:dyDescent="0.35">
      <c r="J900" s="171"/>
      <c r="K900" s="171"/>
      <c r="L900" s="171"/>
      <c r="M900" s="171"/>
      <c r="N900" s="171"/>
      <c r="O900" s="171"/>
      <c r="P900" s="171"/>
      <c r="Q900" s="171"/>
    </row>
    <row r="901" spans="10:17" s="22" customFormat="1" ht="14.25" customHeight="1" x14ac:dyDescent="0.35">
      <c r="J901" s="171"/>
      <c r="K901" s="171"/>
      <c r="L901" s="171"/>
      <c r="M901" s="171"/>
      <c r="N901" s="171"/>
      <c r="O901" s="171"/>
      <c r="P901" s="171"/>
      <c r="Q901" s="171"/>
    </row>
    <row r="902" spans="10:17" s="22" customFormat="1" ht="14.25" customHeight="1" x14ac:dyDescent="0.35">
      <c r="J902" s="171"/>
      <c r="K902" s="171"/>
      <c r="L902" s="171"/>
      <c r="M902" s="171"/>
      <c r="N902" s="171"/>
      <c r="O902" s="171"/>
      <c r="P902" s="171"/>
      <c r="Q902" s="171"/>
    </row>
    <row r="903" spans="10:17" s="22" customFormat="1" ht="14.25" customHeight="1" x14ac:dyDescent="0.35">
      <c r="J903" s="171"/>
      <c r="K903" s="171"/>
      <c r="L903" s="171"/>
      <c r="M903" s="171"/>
      <c r="N903" s="171"/>
      <c r="O903" s="171"/>
      <c r="P903" s="171"/>
      <c r="Q903" s="171"/>
    </row>
    <row r="904" spans="10:17" s="22" customFormat="1" ht="14.25" customHeight="1" x14ac:dyDescent="0.35">
      <c r="J904" s="171"/>
      <c r="K904" s="171"/>
      <c r="L904" s="171"/>
      <c r="M904" s="171"/>
      <c r="N904" s="171"/>
      <c r="O904" s="171"/>
      <c r="P904" s="171"/>
      <c r="Q904" s="171"/>
    </row>
    <row r="905" spans="10:17" s="22" customFormat="1" ht="14.25" customHeight="1" x14ac:dyDescent="0.35">
      <c r="J905" s="171"/>
      <c r="K905" s="171"/>
      <c r="L905" s="171"/>
      <c r="M905" s="171"/>
      <c r="N905" s="171"/>
      <c r="O905" s="171"/>
      <c r="P905" s="171"/>
      <c r="Q905" s="171"/>
    </row>
    <row r="906" spans="10:17" s="22" customFormat="1" ht="14.25" customHeight="1" x14ac:dyDescent="0.35">
      <c r="J906" s="171"/>
      <c r="K906" s="171"/>
      <c r="L906" s="171"/>
      <c r="M906" s="171"/>
      <c r="N906" s="171"/>
      <c r="O906" s="171"/>
      <c r="P906" s="171"/>
      <c r="Q906" s="171"/>
    </row>
    <row r="907" spans="10:17" s="22" customFormat="1" ht="14.25" customHeight="1" x14ac:dyDescent="0.35">
      <c r="J907" s="171"/>
      <c r="K907" s="171"/>
      <c r="L907" s="171"/>
      <c r="M907" s="171"/>
      <c r="N907" s="171"/>
      <c r="O907" s="171"/>
      <c r="P907" s="171"/>
      <c r="Q907" s="171"/>
    </row>
    <row r="908" spans="10:17" s="22" customFormat="1" ht="14.25" customHeight="1" x14ac:dyDescent="0.35">
      <c r="J908" s="171"/>
      <c r="K908" s="171"/>
      <c r="L908" s="171"/>
      <c r="M908" s="171"/>
      <c r="N908" s="171"/>
      <c r="O908" s="171"/>
      <c r="P908" s="171"/>
      <c r="Q908" s="171"/>
    </row>
    <row r="909" spans="10:17" s="22" customFormat="1" ht="14.25" customHeight="1" x14ac:dyDescent="0.35">
      <c r="J909" s="171"/>
      <c r="K909" s="171"/>
      <c r="L909" s="171"/>
      <c r="M909" s="171"/>
      <c r="N909" s="171"/>
      <c r="O909" s="171"/>
      <c r="P909" s="171"/>
      <c r="Q909" s="171"/>
    </row>
    <row r="910" spans="10:17" s="22" customFormat="1" ht="14.25" customHeight="1" x14ac:dyDescent="0.35">
      <c r="J910" s="171"/>
      <c r="K910" s="171"/>
      <c r="L910" s="171"/>
      <c r="M910" s="171"/>
      <c r="N910" s="171"/>
      <c r="O910" s="171"/>
      <c r="P910" s="171"/>
      <c r="Q910" s="171"/>
    </row>
    <row r="911" spans="10:17" s="22" customFormat="1" ht="14.25" customHeight="1" x14ac:dyDescent="0.35">
      <c r="J911" s="171"/>
      <c r="K911" s="171"/>
      <c r="L911" s="171"/>
      <c r="M911" s="171"/>
      <c r="N911" s="171"/>
      <c r="O911" s="171"/>
      <c r="P911" s="171"/>
      <c r="Q911" s="171"/>
    </row>
    <row r="912" spans="10:17" s="22" customFormat="1" ht="14.25" customHeight="1" x14ac:dyDescent="0.35">
      <c r="J912" s="171"/>
      <c r="K912" s="171"/>
      <c r="L912" s="171"/>
      <c r="M912" s="171"/>
      <c r="N912" s="171"/>
      <c r="O912" s="171"/>
      <c r="P912" s="171"/>
      <c r="Q912" s="171"/>
    </row>
    <row r="913" spans="10:17" s="22" customFormat="1" ht="14.25" customHeight="1" x14ac:dyDescent="0.35">
      <c r="J913" s="171"/>
      <c r="K913" s="171"/>
      <c r="L913" s="171"/>
      <c r="M913" s="171"/>
      <c r="N913" s="171"/>
      <c r="O913" s="171"/>
      <c r="P913" s="171"/>
      <c r="Q913" s="171"/>
    </row>
    <row r="914" spans="10:17" s="22" customFormat="1" ht="14.25" customHeight="1" x14ac:dyDescent="0.35">
      <c r="J914" s="171"/>
      <c r="K914" s="171"/>
      <c r="L914" s="171"/>
      <c r="M914" s="171"/>
      <c r="N914" s="171"/>
      <c r="O914" s="171"/>
      <c r="P914" s="171"/>
      <c r="Q914" s="171"/>
    </row>
    <row r="915" spans="10:17" s="22" customFormat="1" ht="14.25" customHeight="1" x14ac:dyDescent="0.35">
      <c r="J915" s="171"/>
      <c r="K915" s="171"/>
      <c r="L915" s="171"/>
      <c r="M915" s="171"/>
      <c r="N915" s="171"/>
      <c r="O915" s="171"/>
      <c r="P915" s="171"/>
      <c r="Q915" s="171"/>
    </row>
    <row r="916" spans="10:17" s="22" customFormat="1" ht="14.25" customHeight="1" x14ac:dyDescent="0.35">
      <c r="J916" s="171"/>
      <c r="K916" s="171"/>
      <c r="L916" s="171"/>
      <c r="M916" s="171"/>
      <c r="N916" s="171"/>
      <c r="O916" s="171"/>
      <c r="P916" s="171"/>
      <c r="Q916" s="171"/>
    </row>
    <row r="917" spans="10:17" s="22" customFormat="1" ht="14.25" customHeight="1" x14ac:dyDescent="0.35">
      <c r="J917" s="171"/>
      <c r="K917" s="171"/>
      <c r="L917" s="171"/>
      <c r="M917" s="171"/>
      <c r="N917" s="171"/>
      <c r="O917" s="171"/>
      <c r="P917" s="171"/>
      <c r="Q917" s="171"/>
    </row>
    <row r="918" spans="10:17" s="22" customFormat="1" ht="14.25" customHeight="1" x14ac:dyDescent="0.35">
      <c r="J918" s="171"/>
      <c r="K918" s="171"/>
      <c r="L918" s="171"/>
      <c r="M918" s="171"/>
      <c r="N918" s="171"/>
      <c r="O918" s="171"/>
      <c r="P918" s="171"/>
      <c r="Q918" s="171"/>
    </row>
    <row r="919" spans="10:17" s="22" customFormat="1" ht="14.25" customHeight="1" x14ac:dyDescent="0.35">
      <c r="J919" s="171"/>
      <c r="K919" s="171"/>
      <c r="L919" s="171"/>
      <c r="M919" s="171"/>
      <c r="N919" s="171"/>
      <c r="O919" s="171"/>
      <c r="P919" s="171"/>
      <c r="Q919" s="171"/>
    </row>
    <row r="920" spans="10:17" s="22" customFormat="1" ht="14.25" customHeight="1" x14ac:dyDescent="0.35">
      <c r="J920" s="171"/>
      <c r="K920" s="171"/>
      <c r="L920" s="171"/>
      <c r="M920" s="171"/>
      <c r="N920" s="171"/>
      <c r="O920" s="171"/>
      <c r="P920" s="171"/>
      <c r="Q920" s="171"/>
    </row>
    <row r="921" spans="10:17" s="22" customFormat="1" ht="14.25" customHeight="1" x14ac:dyDescent="0.35">
      <c r="J921" s="171"/>
      <c r="K921" s="171"/>
      <c r="L921" s="171"/>
      <c r="M921" s="171"/>
      <c r="N921" s="171"/>
      <c r="O921" s="171"/>
      <c r="P921" s="171"/>
      <c r="Q921" s="171"/>
    </row>
    <row r="922" spans="10:17" s="22" customFormat="1" ht="14.25" customHeight="1" x14ac:dyDescent="0.35">
      <c r="J922" s="171"/>
      <c r="K922" s="171"/>
      <c r="L922" s="171"/>
      <c r="M922" s="171"/>
      <c r="N922" s="171"/>
      <c r="O922" s="171"/>
      <c r="P922" s="171"/>
      <c r="Q922" s="171"/>
    </row>
    <row r="923" spans="10:17" s="22" customFormat="1" ht="14.25" customHeight="1" x14ac:dyDescent="0.35">
      <c r="J923" s="171"/>
      <c r="K923" s="171"/>
      <c r="L923" s="171"/>
      <c r="M923" s="171"/>
      <c r="N923" s="171"/>
      <c r="O923" s="171"/>
      <c r="P923" s="171"/>
      <c r="Q923" s="171"/>
    </row>
    <row r="924" spans="10:17" s="22" customFormat="1" ht="14.25" customHeight="1" x14ac:dyDescent="0.35">
      <c r="J924" s="171"/>
      <c r="K924" s="171"/>
      <c r="L924" s="171"/>
      <c r="M924" s="171"/>
      <c r="N924" s="171"/>
      <c r="O924" s="171"/>
      <c r="P924" s="171"/>
      <c r="Q924" s="171"/>
    </row>
    <row r="925" spans="10:17" s="22" customFormat="1" ht="14.25" customHeight="1" x14ac:dyDescent="0.35">
      <c r="J925" s="171"/>
      <c r="K925" s="171"/>
      <c r="L925" s="171"/>
      <c r="M925" s="171"/>
      <c r="N925" s="171"/>
      <c r="O925" s="171"/>
      <c r="P925" s="171"/>
      <c r="Q925" s="171"/>
    </row>
    <row r="926" spans="10:17" s="22" customFormat="1" ht="14.25" customHeight="1" x14ac:dyDescent="0.35">
      <c r="J926" s="171"/>
      <c r="K926" s="171"/>
      <c r="L926" s="171"/>
      <c r="M926" s="171"/>
      <c r="N926" s="171"/>
      <c r="O926" s="171"/>
      <c r="P926" s="171"/>
      <c r="Q926" s="171"/>
    </row>
    <row r="927" spans="10:17" s="22" customFormat="1" ht="14.25" customHeight="1" x14ac:dyDescent="0.35">
      <c r="J927" s="171"/>
      <c r="K927" s="171"/>
      <c r="L927" s="171"/>
      <c r="M927" s="171"/>
      <c r="N927" s="171"/>
      <c r="O927" s="171"/>
      <c r="P927" s="171"/>
      <c r="Q927" s="171"/>
    </row>
    <row r="928" spans="10:17" s="22" customFormat="1" ht="14.25" customHeight="1" x14ac:dyDescent="0.35">
      <c r="J928" s="171"/>
      <c r="K928" s="171"/>
      <c r="L928" s="171"/>
      <c r="M928" s="171"/>
      <c r="N928" s="171"/>
      <c r="O928" s="171"/>
      <c r="P928" s="171"/>
      <c r="Q928" s="171"/>
    </row>
    <row r="929" spans="10:17" s="22" customFormat="1" ht="14.25" customHeight="1" x14ac:dyDescent="0.35">
      <c r="J929" s="171"/>
      <c r="K929" s="171"/>
      <c r="L929" s="171"/>
      <c r="M929" s="171"/>
      <c r="N929" s="171"/>
      <c r="O929" s="171"/>
      <c r="P929" s="171"/>
      <c r="Q929" s="171"/>
    </row>
    <row r="930" spans="10:17" s="22" customFormat="1" ht="14.25" customHeight="1" x14ac:dyDescent="0.35">
      <c r="J930" s="171"/>
      <c r="K930" s="171"/>
      <c r="L930" s="171"/>
      <c r="M930" s="171"/>
      <c r="N930" s="171"/>
      <c r="O930" s="171"/>
      <c r="P930" s="171"/>
      <c r="Q930" s="171"/>
    </row>
    <row r="931" spans="10:17" s="22" customFormat="1" ht="14.25" customHeight="1" x14ac:dyDescent="0.35">
      <c r="J931" s="171"/>
      <c r="K931" s="171"/>
      <c r="L931" s="171"/>
      <c r="M931" s="171"/>
      <c r="N931" s="171"/>
      <c r="O931" s="171"/>
      <c r="P931" s="171"/>
      <c r="Q931" s="171"/>
    </row>
    <row r="932" spans="10:17" s="22" customFormat="1" ht="14.25" customHeight="1" x14ac:dyDescent="0.35">
      <c r="J932" s="171"/>
      <c r="K932" s="171"/>
      <c r="L932" s="171"/>
      <c r="M932" s="171"/>
      <c r="N932" s="171"/>
      <c r="O932" s="171"/>
      <c r="P932" s="171"/>
      <c r="Q932" s="171"/>
    </row>
    <row r="933" spans="10:17" s="22" customFormat="1" ht="14.25" customHeight="1" x14ac:dyDescent="0.35">
      <c r="J933" s="171"/>
      <c r="K933" s="171"/>
      <c r="L933" s="171"/>
      <c r="M933" s="171"/>
      <c r="N933" s="171"/>
      <c r="O933" s="171"/>
      <c r="P933" s="171"/>
      <c r="Q933" s="171"/>
    </row>
    <row r="934" spans="10:17" s="22" customFormat="1" ht="14.25" customHeight="1" x14ac:dyDescent="0.35">
      <c r="J934" s="171"/>
      <c r="K934" s="171"/>
      <c r="L934" s="171"/>
      <c r="M934" s="171"/>
      <c r="N934" s="171"/>
      <c r="O934" s="171"/>
      <c r="P934" s="171"/>
      <c r="Q934" s="171"/>
    </row>
    <row r="935" spans="10:17" s="22" customFormat="1" ht="14.25" customHeight="1" x14ac:dyDescent="0.35">
      <c r="J935" s="171"/>
      <c r="K935" s="171"/>
      <c r="L935" s="171"/>
      <c r="M935" s="171"/>
      <c r="N935" s="171"/>
      <c r="O935" s="171"/>
      <c r="P935" s="171"/>
      <c r="Q935" s="171"/>
    </row>
    <row r="936" spans="10:17" s="22" customFormat="1" ht="14.25" customHeight="1" x14ac:dyDescent="0.35">
      <c r="J936" s="171"/>
      <c r="K936" s="171"/>
      <c r="L936" s="171"/>
      <c r="M936" s="171"/>
      <c r="N936" s="171"/>
      <c r="O936" s="171"/>
      <c r="P936" s="171"/>
      <c r="Q936" s="171"/>
    </row>
    <row r="937" spans="10:17" s="22" customFormat="1" ht="14.25" customHeight="1" x14ac:dyDescent="0.35">
      <c r="J937" s="171"/>
      <c r="K937" s="171"/>
      <c r="L937" s="171"/>
      <c r="M937" s="171"/>
      <c r="N937" s="171"/>
      <c r="O937" s="171"/>
      <c r="P937" s="171"/>
      <c r="Q937" s="171"/>
    </row>
    <row r="938" spans="10:17" s="22" customFormat="1" ht="14.25" customHeight="1" x14ac:dyDescent="0.35">
      <c r="J938" s="171"/>
      <c r="K938" s="171"/>
      <c r="L938" s="171"/>
      <c r="M938" s="171"/>
      <c r="N938" s="171"/>
      <c r="O938" s="171"/>
      <c r="P938" s="171"/>
      <c r="Q938" s="171"/>
    </row>
    <row r="939" spans="10:17" s="22" customFormat="1" ht="14.25" customHeight="1" x14ac:dyDescent="0.35">
      <c r="J939" s="171"/>
      <c r="K939" s="171"/>
      <c r="L939" s="171"/>
      <c r="M939" s="171"/>
      <c r="N939" s="171"/>
      <c r="O939" s="171"/>
      <c r="P939" s="171"/>
      <c r="Q939" s="171"/>
    </row>
    <row r="940" spans="10:17" s="22" customFormat="1" ht="14.25" customHeight="1" x14ac:dyDescent="0.35">
      <c r="J940" s="171"/>
      <c r="K940" s="171"/>
      <c r="L940" s="171"/>
      <c r="M940" s="171"/>
      <c r="N940" s="171"/>
      <c r="O940" s="171"/>
      <c r="P940" s="171"/>
      <c r="Q940" s="171"/>
    </row>
    <row r="941" spans="10:17" s="22" customFormat="1" ht="14.25" customHeight="1" x14ac:dyDescent="0.35">
      <c r="J941" s="171"/>
      <c r="K941" s="171"/>
      <c r="L941" s="171"/>
      <c r="M941" s="171"/>
      <c r="N941" s="171"/>
      <c r="O941" s="171"/>
      <c r="P941" s="171"/>
      <c r="Q941" s="171"/>
    </row>
    <row r="942" spans="10:17" s="22" customFormat="1" ht="14.25" customHeight="1" x14ac:dyDescent="0.35">
      <c r="J942" s="171"/>
      <c r="K942" s="171"/>
      <c r="L942" s="171"/>
      <c r="M942" s="171"/>
      <c r="N942" s="171"/>
      <c r="O942" s="171"/>
      <c r="P942" s="171"/>
      <c r="Q942" s="171"/>
    </row>
    <row r="943" spans="10:17" s="22" customFormat="1" ht="14.25" customHeight="1" x14ac:dyDescent="0.35">
      <c r="J943" s="171"/>
      <c r="K943" s="171"/>
      <c r="L943" s="171"/>
      <c r="M943" s="171"/>
      <c r="N943" s="171"/>
      <c r="O943" s="171"/>
      <c r="P943" s="171"/>
      <c r="Q943" s="171"/>
    </row>
    <row r="944" spans="10:17" s="22" customFormat="1" ht="14.25" customHeight="1" x14ac:dyDescent="0.35">
      <c r="J944" s="171"/>
      <c r="K944" s="171"/>
      <c r="L944" s="171"/>
      <c r="M944" s="171"/>
      <c r="N944" s="171"/>
      <c r="O944" s="171"/>
      <c r="P944" s="171"/>
      <c r="Q944" s="171"/>
    </row>
    <row r="945" spans="10:17" s="22" customFormat="1" ht="14.25" customHeight="1" x14ac:dyDescent="0.35">
      <c r="J945" s="171"/>
      <c r="K945" s="171"/>
      <c r="L945" s="171"/>
      <c r="M945" s="171"/>
      <c r="N945" s="171"/>
      <c r="O945" s="171"/>
      <c r="P945" s="171"/>
      <c r="Q945" s="171"/>
    </row>
    <row r="946" spans="10:17" s="22" customFormat="1" ht="14.25" customHeight="1" x14ac:dyDescent="0.35">
      <c r="J946" s="171"/>
      <c r="K946" s="171"/>
      <c r="L946" s="171"/>
      <c r="M946" s="171"/>
      <c r="N946" s="171"/>
      <c r="O946" s="171"/>
      <c r="P946" s="171"/>
      <c r="Q946" s="171"/>
    </row>
    <row r="947" spans="10:17" s="22" customFormat="1" ht="14.25" customHeight="1" x14ac:dyDescent="0.35">
      <c r="J947" s="171"/>
      <c r="K947" s="171"/>
      <c r="L947" s="171"/>
      <c r="M947" s="171"/>
      <c r="N947" s="171"/>
      <c r="O947" s="171"/>
      <c r="P947" s="171"/>
      <c r="Q947" s="171"/>
    </row>
    <row r="948" spans="10:17" s="22" customFormat="1" ht="14.25" customHeight="1" x14ac:dyDescent="0.35">
      <c r="J948" s="171"/>
      <c r="K948" s="171"/>
      <c r="L948" s="171"/>
      <c r="M948" s="171"/>
      <c r="N948" s="171"/>
      <c r="O948" s="171"/>
      <c r="P948" s="171"/>
      <c r="Q948" s="171"/>
    </row>
    <row r="949" spans="10:17" s="22" customFormat="1" ht="14.25" customHeight="1" x14ac:dyDescent="0.35">
      <c r="J949" s="171"/>
      <c r="K949" s="171"/>
      <c r="L949" s="171"/>
      <c r="M949" s="171"/>
      <c r="N949" s="171"/>
      <c r="O949" s="171"/>
      <c r="P949" s="171"/>
      <c r="Q949" s="171"/>
    </row>
    <row r="950" spans="10:17" s="22" customFormat="1" ht="14.25" customHeight="1" x14ac:dyDescent="0.35">
      <c r="J950" s="171"/>
      <c r="K950" s="171"/>
      <c r="L950" s="171"/>
      <c r="M950" s="171"/>
      <c r="N950" s="171"/>
      <c r="O950" s="171"/>
      <c r="P950" s="171"/>
      <c r="Q950" s="171"/>
    </row>
    <row r="951" spans="10:17" s="22" customFormat="1" ht="14.25" customHeight="1" x14ac:dyDescent="0.35">
      <c r="J951" s="171"/>
      <c r="K951" s="171"/>
      <c r="L951" s="171"/>
      <c r="M951" s="171"/>
      <c r="N951" s="171"/>
      <c r="O951" s="171"/>
      <c r="P951" s="171"/>
      <c r="Q951" s="171"/>
    </row>
    <row r="952" spans="10:17" s="22" customFormat="1" ht="14.25" customHeight="1" x14ac:dyDescent="0.35">
      <c r="J952" s="171"/>
      <c r="K952" s="171"/>
      <c r="L952" s="171"/>
      <c r="M952" s="171"/>
      <c r="N952" s="171"/>
      <c r="O952" s="171"/>
      <c r="P952" s="171"/>
      <c r="Q952" s="171"/>
    </row>
    <row r="953" spans="10:17" s="22" customFormat="1" ht="14.25" customHeight="1" x14ac:dyDescent="0.35">
      <c r="J953" s="171"/>
      <c r="K953" s="171"/>
      <c r="L953" s="171"/>
      <c r="M953" s="171"/>
      <c r="N953" s="171"/>
      <c r="O953" s="171"/>
      <c r="P953" s="171"/>
      <c r="Q953" s="171"/>
    </row>
    <row r="954" spans="10:17" s="22" customFormat="1" ht="14.25" customHeight="1" x14ac:dyDescent="0.35">
      <c r="J954" s="171"/>
      <c r="K954" s="171"/>
      <c r="L954" s="171"/>
      <c r="M954" s="171"/>
      <c r="N954" s="171"/>
      <c r="O954" s="171"/>
      <c r="P954" s="171"/>
      <c r="Q954" s="171"/>
    </row>
    <row r="955" spans="10:17" s="22" customFormat="1" ht="14.25" customHeight="1" x14ac:dyDescent="0.35">
      <c r="J955" s="171"/>
      <c r="K955" s="171"/>
      <c r="L955" s="171"/>
      <c r="M955" s="171"/>
      <c r="N955" s="171"/>
      <c r="O955" s="171"/>
      <c r="P955" s="171"/>
      <c r="Q955" s="171"/>
    </row>
    <row r="956" spans="10:17" s="22" customFormat="1" ht="14.25" customHeight="1" x14ac:dyDescent="0.35">
      <c r="J956" s="171"/>
      <c r="K956" s="171"/>
      <c r="L956" s="171"/>
      <c r="M956" s="171"/>
      <c r="N956" s="171"/>
      <c r="O956" s="171"/>
      <c r="P956" s="171"/>
      <c r="Q956" s="171"/>
    </row>
    <row r="957" spans="10:17" s="22" customFormat="1" ht="14.25" customHeight="1" x14ac:dyDescent="0.35">
      <c r="J957" s="171"/>
      <c r="K957" s="171"/>
      <c r="L957" s="171"/>
      <c r="M957" s="171"/>
      <c r="N957" s="171"/>
      <c r="O957" s="171"/>
      <c r="P957" s="171"/>
      <c r="Q957" s="171"/>
    </row>
    <row r="958" spans="10:17" s="22" customFormat="1" ht="14.25" customHeight="1" x14ac:dyDescent="0.35">
      <c r="J958" s="171"/>
      <c r="K958" s="171"/>
      <c r="L958" s="171"/>
      <c r="M958" s="171"/>
      <c r="N958" s="171"/>
      <c r="O958" s="171"/>
      <c r="P958" s="171"/>
      <c r="Q958" s="171"/>
    </row>
    <row r="959" spans="10:17" s="22" customFormat="1" ht="14.25" customHeight="1" x14ac:dyDescent="0.35">
      <c r="J959" s="171"/>
      <c r="K959" s="171"/>
      <c r="L959" s="171"/>
      <c r="M959" s="171"/>
      <c r="N959" s="171"/>
      <c r="O959" s="171"/>
      <c r="P959" s="171"/>
      <c r="Q959" s="171"/>
    </row>
    <row r="960" spans="10:17" s="22" customFormat="1" ht="14.25" customHeight="1" x14ac:dyDescent="0.35">
      <c r="J960" s="171"/>
      <c r="K960" s="171"/>
      <c r="L960" s="171"/>
      <c r="M960" s="171"/>
      <c r="N960" s="171"/>
      <c r="O960" s="171"/>
      <c r="P960" s="171"/>
      <c r="Q960" s="171"/>
    </row>
    <row r="961" spans="10:17" s="22" customFormat="1" ht="14.25" customHeight="1" x14ac:dyDescent="0.35">
      <c r="J961" s="171"/>
      <c r="K961" s="171"/>
      <c r="L961" s="171"/>
      <c r="M961" s="171"/>
      <c r="N961" s="171"/>
      <c r="O961" s="171"/>
      <c r="P961" s="171"/>
      <c r="Q961" s="171"/>
    </row>
    <row r="962" spans="10:17" s="22" customFormat="1" ht="14.25" customHeight="1" x14ac:dyDescent="0.35">
      <c r="J962" s="171"/>
      <c r="K962" s="171"/>
      <c r="L962" s="171"/>
      <c r="M962" s="171"/>
      <c r="N962" s="171"/>
      <c r="O962" s="171"/>
      <c r="P962" s="171"/>
      <c r="Q962" s="171"/>
    </row>
    <row r="963" spans="10:17" s="22" customFormat="1" ht="14.25" customHeight="1" x14ac:dyDescent="0.35">
      <c r="J963" s="171"/>
      <c r="K963" s="171"/>
      <c r="L963" s="171"/>
      <c r="M963" s="171"/>
      <c r="N963" s="171"/>
      <c r="O963" s="171"/>
      <c r="P963" s="171"/>
      <c r="Q963" s="171"/>
    </row>
    <row r="964" spans="10:17" s="22" customFormat="1" ht="14.25" customHeight="1" x14ac:dyDescent="0.35">
      <c r="J964" s="171"/>
      <c r="K964" s="171"/>
      <c r="L964" s="171"/>
      <c r="M964" s="171"/>
      <c r="N964" s="171"/>
      <c r="O964" s="171"/>
      <c r="P964" s="171"/>
      <c r="Q964" s="171"/>
    </row>
    <row r="965" spans="10:17" s="22" customFormat="1" ht="14.25" customHeight="1" x14ac:dyDescent="0.35">
      <c r="J965" s="171"/>
      <c r="K965" s="171"/>
      <c r="L965" s="171"/>
      <c r="M965" s="171"/>
      <c r="N965" s="171"/>
      <c r="O965" s="171"/>
      <c r="P965" s="171"/>
      <c r="Q965" s="171"/>
    </row>
    <row r="966" spans="10:17" s="22" customFormat="1" ht="14.25" customHeight="1" x14ac:dyDescent="0.35">
      <c r="J966" s="171"/>
      <c r="K966" s="171"/>
      <c r="L966" s="171"/>
      <c r="M966" s="171"/>
      <c r="N966" s="171"/>
      <c r="O966" s="171"/>
      <c r="P966" s="171"/>
      <c r="Q966" s="171"/>
    </row>
    <row r="967" spans="10:17" s="22" customFormat="1" ht="14.25" customHeight="1" x14ac:dyDescent="0.35">
      <c r="J967" s="171"/>
      <c r="K967" s="171"/>
      <c r="L967" s="171"/>
      <c r="M967" s="171"/>
      <c r="N967" s="171"/>
      <c r="O967" s="171"/>
      <c r="P967" s="171"/>
      <c r="Q967" s="171"/>
    </row>
    <row r="968" spans="10:17" s="22" customFormat="1" ht="14.25" customHeight="1" x14ac:dyDescent="0.35">
      <c r="J968" s="171"/>
      <c r="K968" s="171"/>
      <c r="L968" s="171"/>
      <c r="M968" s="171"/>
      <c r="N968" s="171"/>
      <c r="O968" s="171"/>
      <c r="P968" s="171"/>
      <c r="Q968" s="171"/>
    </row>
    <row r="969" spans="10:17" s="22" customFormat="1" ht="14.25" customHeight="1" x14ac:dyDescent="0.35">
      <c r="J969" s="171"/>
      <c r="K969" s="171"/>
      <c r="L969" s="171"/>
      <c r="M969" s="171"/>
      <c r="N969" s="171"/>
      <c r="O969" s="171"/>
      <c r="P969" s="171"/>
      <c r="Q969" s="171"/>
    </row>
    <row r="970" spans="10:17" s="22" customFormat="1" ht="14.25" customHeight="1" x14ac:dyDescent="0.35">
      <c r="J970" s="171"/>
      <c r="K970" s="171"/>
      <c r="L970" s="171"/>
      <c r="M970" s="171"/>
      <c r="N970" s="171"/>
      <c r="O970" s="171"/>
      <c r="P970" s="171"/>
      <c r="Q970" s="171"/>
    </row>
    <row r="971" spans="10:17" s="22" customFormat="1" ht="14.25" customHeight="1" x14ac:dyDescent="0.35">
      <c r="J971" s="171"/>
      <c r="K971" s="171"/>
      <c r="L971" s="171"/>
      <c r="M971" s="171"/>
      <c r="N971" s="171"/>
      <c r="O971" s="171"/>
      <c r="P971" s="171"/>
      <c r="Q971" s="171"/>
    </row>
    <row r="972" spans="10:17" s="22" customFormat="1" ht="14.25" customHeight="1" x14ac:dyDescent="0.35">
      <c r="J972" s="171"/>
      <c r="K972" s="171"/>
      <c r="L972" s="171"/>
      <c r="M972" s="171"/>
      <c r="N972" s="171"/>
      <c r="O972" s="171"/>
      <c r="P972" s="171"/>
      <c r="Q972" s="171"/>
    </row>
    <row r="973" spans="10:17" s="22" customFormat="1" ht="14.25" customHeight="1" x14ac:dyDescent="0.35">
      <c r="J973" s="171"/>
      <c r="K973" s="171"/>
      <c r="L973" s="171"/>
      <c r="M973" s="171"/>
      <c r="N973" s="171"/>
      <c r="O973" s="171"/>
      <c r="P973" s="171"/>
      <c r="Q973" s="171"/>
    </row>
    <row r="974" spans="10:17" s="22" customFormat="1" ht="14.25" customHeight="1" x14ac:dyDescent="0.35">
      <c r="J974" s="171"/>
      <c r="K974" s="171"/>
      <c r="L974" s="171"/>
      <c r="M974" s="171"/>
      <c r="N974" s="171"/>
      <c r="O974" s="171"/>
      <c r="P974" s="171"/>
      <c r="Q974" s="171"/>
    </row>
    <row r="975" spans="10:17" s="22" customFormat="1" ht="14.25" customHeight="1" x14ac:dyDescent="0.35">
      <c r="J975" s="171"/>
      <c r="K975" s="171"/>
      <c r="L975" s="171"/>
      <c r="M975" s="171"/>
      <c r="N975" s="171"/>
      <c r="O975" s="171"/>
      <c r="P975" s="171"/>
      <c r="Q975" s="171"/>
    </row>
    <row r="976" spans="10:17" s="22" customFormat="1" ht="14.25" customHeight="1" x14ac:dyDescent="0.35">
      <c r="J976" s="171"/>
      <c r="K976" s="171"/>
      <c r="L976" s="171"/>
      <c r="M976" s="171"/>
      <c r="N976" s="171"/>
      <c r="O976" s="171"/>
      <c r="P976" s="171"/>
      <c r="Q976" s="171"/>
    </row>
    <row r="977" spans="10:17" s="22" customFormat="1" ht="14.25" customHeight="1" x14ac:dyDescent="0.35">
      <c r="J977" s="171"/>
      <c r="K977" s="171"/>
      <c r="L977" s="171"/>
      <c r="M977" s="171"/>
      <c r="N977" s="171"/>
      <c r="O977" s="171"/>
      <c r="P977" s="171"/>
      <c r="Q977" s="171"/>
    </row>
    <row r="978" spans="10:17" s="22" customFormat="1" ht="14.25" customHeight="1" x14ac:dyDescent="0.35">
      <c r="J978" s="171"/>
      <c r="K978" s="171"/>
      <c r="L978" s="171"/>
      <c r="M978" s="171"/>
      <c r="N978" s="171"/>
      <c r="O978" s="171"/>
      <c r="P978" s="171"/>
      <c r="Q978" s="171"/>
    </row>
    <row r="979" spans="10:17" s="22" customFormat="1" ht="14.25" customHeight="1" x14ac:dyDescent="0.35">
      <c r="J979" s="171"/>
      <c r="K979" s="171"/>
      <c r="L979" s="171"/>
      <c r="M979" s="171"/>
      <c r="N979" s="171"/>
      <c r="O979" s="171"/>
      <c r="P979" s="171"/>
      <c r="Q979" s="171"/>
    </row>
    <row r="980" spans="10:17" s="22" customFormat="1" ht="14.25" customHeight="1" x14ac:dyDescent="0.35">
      <c r="J980" s="171"/>
      <c r="K980" s="171"/>
      <c r="L980" s="171"/>
      <c r="M980" s="171"/>
      <c r="N980" s="171"/>
      <c r="O980" s="171"/>
      <c r="P980" s="171"/>
      <c r="Q980" s="171"/>
    </row>
    <row r="981" spans="10:17" s="22" customFormat="1" ht="14.25" customHeight="1" x14ac:dyDescent="0.35">
      <c r="J981" s="171"/>
      <c r="K981" s="171"/>
      <c r="L981" s="171"/>
      <c r="M981" s="171"/>
      <c r="N981" s="171"/>
      <c r="O981" s="171"/>
      <c r="P981" s="171"/>
      <c r="Q981" s="171"/>
    </row>
    <row r="982" spans="10:17" s="22" customFormat="1" ht="14.25" customHeight="1" x14ac:dyDescent="0.35">
      <c r="J982" s="171"/>
      <c r="K982" s="171"/>
      <c r="L982" s="171"/>
      <c r="M982" s="171"/>
      <c r="N982" s="171"/>
      <c r="O982" s="171"/>
      <c r="P982" s="171"/>
      <c r="Q982" s="171"/>
    </row>
    <row r="983" spans="10:17" s="22" customFormat="1" ht="14.25" customHeight="1" x14ac:dyDescent="0.35">
      <c r="J983" s="171"/>
      <c r="K983" s="171"/>
      <c r="L983" s="171"/>
      <c r="M983" s="171"/>
      <c r="N983" s="171"/>
      <c r="O983" s="171"/>
      <c r="P983" s="171"/>
      <c r="Q983" s="171"/>
    </row>
    <row r="984" spans="10:17" s="22" customFormat="1" ht="14.25" customHeight="1" x14ac:dyDescent="0.35">
      <c r="J984" s="171"/>
      <c r="K984" s="171"/>
      <c r="L984" s="171"/>
      <c r="M984" s="171"/>
      <c r="N984" s="171"/>
      <c r="O984" s="171"/>
      <c r="P984" s="171"/>
      <c r="Q984" s="171"/>
    </row>
    <row r="985" spans="10:17" s="22" customFormat="1" ht="14.25" customHeight="1" x14ac:dyDescent="0.35">
      <c r="J985" s="171"/>
      <c r="K985" s="171"/>
      <c r="L985" s="171"/>
      <c r="M985" s="171"/>
      <c r="N985" s="171"/>
      <c r="O985" s="171"/>
      <c r="P985" s="171"/>
      <c r="Q985" s="171"/>
    </row>
    <row r="986" spans="10:17" s="22" customFormat="1" ht="14.25" customHeight="1" x14ac:dyDescent="0.35">
      <c r="J986" s="171"/>
      <c r="K986" s="171"/>
      <c r="L986" s="171"/>
      <c r="M986" s="171"/>
      <c r="N986" s="171"/>
      <c r="O986" s="171"/>
      <c r="P986" s="171"/>
      <c r="Q986" s="171"/>
    </row>
    <row r="987" spans="10:17" s="22" customFormat="1" ht="14.25" customHeight="1" x14ac:dyDescent="0.35">
      <c r="J987" s="171"/>
      <c r="K987" s="171"/>
      <c r="L987" s="171"/>
      <c r="M987" s="171"/>
      <c r="N987" s="171"/>
      <c r="O987" s="171"/>
      <c r="P987" s="171"/>
      <c r="Q987" s="171"/>
    </row>
    <row r="988" spans="10:17" s="22" customFormat="1" ht="14.25" customHeight="1" x14ac:dyDescent="0.35">
      <c r="J988" s="171"/>
      <c r="K988" s="171"/>
      <c r="L988" s="171"/>
      <c r="M988" s="171"/>
      <c r="N988" s="171"/>
      <c r="O988" s="171"/>
      <c r="P988" s="171"/>
      <c r="Q988" s="171"/>
    </row>
    <row r="989" spans="10:17" s="22" customFormat="1" ht="14.25" customHeight="1" x14ac:dyDescent="0.35">
      <c r="J989" s="171"/>
      <c r="K989" s="171"/>
      <c r="L989" s="171"/>
      <c r="M989" s="171"/>
      <c r="N989" s="171"/>
      <c r="O989" s="171"/>
      <c r="P989" s="171"/>
      <c r="Q989" s="171"/>
    </row>
    <row r="990" spans="10:17" s="22" customFormat="1" ht="14.25" customHeight="1" x14ac:dyDescent="0.35">
      <c r="J990" s="171"/>
      <c r="K990" s="171"/>
      <c r="L990" s="171"/>
      <c r="M990" s="171"/>
      <c r="N990" s="171"/>
      <c r="O990" s="171"/>
      <c r="P990" s="171"/>
      <c r="Q990" s="171"/>
    </row>
    <row r="991" spans="10:17" s="22" customFormat="1" ht="14.25" customHeight="1" x14ac:dyDescent="0.35">
      <c r="J991" s="171"/>
      <c r="K991" s="171"/>
      <c r="L991" s="171"/>
      <c r="M991" s="171"/>
      <c r="N991" s="171"/>
      <c r="O991" s="171"/>
      <c r="P991" s="171"/>
      <c r="Q991" s="171"/>
    </row>
    <row r="992" spans="10:17" s="22" customFormat="1" ht="14.25" customHeight="1" x14ac:dyDescent="0.35">
      <c r="J992" s="171"/>
      <c r="K992" s="171"/>
      <c r="L992" s="171"/>
      <c r="M992" s="171"/>
      <c r="N992" s="171"/>
      <c r="O992" s="171"/>
      <c r="P992" s="171"/>
      <c r="Q992" s="171"/>
    </row>
    <row r="993" spans="10:17" s="22" customFormat="1" ht="14.25" customHeight="1" x14ac:dyDescent="0.35">
      <c r="J993" s="171"/>
      <c r="K993" s="171"/>
      <c r="L993" s="171"/>
      <c r="M993" s="171"/>
      <c r="N993" s="171"/>
      <c r="O993" s="171"/>
      <c r="P993" s="171"/>
      <c r="Q993" s="171"/>
    </row>
    <row r="994" spans="10:17" s="22" customFormat="1" ht="14.25" customHeight="1" x14ac:dyDescent="0.35">
      <c r="J994" s="171"/>
      <c r="K994" s="171"/>
      <c r="L994" s="171"/>
      <c r="M994" s="171"/>
      <c r="N994" s="171"/>
      <c r="O994" s="171"/>
      <c r="P994" s="171"/>
      <c r="Q994" s="171"/>
    </row>
    <row r="995" spans="10:17" s="22" customFormat="1" ht="14.25" customHeight="1" x14ac:dyDescent="0.35">
      <c r="J995" s="171"/>
      <c r="K995" s="171"/>
      <c r="L995" s="171"/>
      <c r="M995" s="171"/>
      <c r="N995" s="171"/>
      <c r="O995" s="171"/>
      <c r="P995" s="171"/>
      <c r="Q995" s="171"/>
    </row>
    <row r="996" spans="10:17" s="22" customFormat="1" ht="14.25" customHeight="1" x14ac:dyDescent="0.35">
      <c r="J996" s="171"/>
      <c r="K996" s="171"/>
      <c r="L996" s="171"/>
      <c r="M996" s="171"/>
      <c r="N996" s="171"/>
      <c r="O996" s="171"/>
      <c r="P996" s="171"/>
      <c r="Q996" s="171"/>
    </row>
    <row r="997" spans="10:17" s="22" customFormat="1" ht="14.25" customHeight="1" x14ac:dyDescent="0.35">
      <c r="J997" s="171"/>
      <c r="K997" s="171"/>
      <c r="L997" s="171"/>
      <c r="M997" s="171"/>
      <c r="N997" s="171"/>
      <c r="O997" s="171"/>
      <c r="P997" s="171"/>
      <c r="Q997" s="171"/>
    </row>
    <row r="998" spans="10:17" s="22" customFormat="1" ht="14.25" customHeight="1" x14ac:dyDescent="0.35">
      <c r="J998" s="171"/>
      <c r="K998" s="171"/>
      <c r="L998" s="171"/>
      <c r="M998" s="171"/>
      <c r="N998" s="171"/>
      <c r="O998" s="171"/>
      <c r="P998" s="171"/>
      <c r="Q998" s="171"/>
    </row>
    <row r="999" spans="10:17" s="22" customFormat="1" ht="14.25" customHeight="1" x14ac:dyDescent="0.35">
      <c r="J999" s="171"/>
      <c r="K999" s="171"/>
      <c r="L999" s="171"/>
      <c r="M999" s="171"/>
      <c r="N999" s="171"/>
      <c r="O999" s="171"/>
      <c r="P999" s="171"/>
      <c r="Q999" s="171"/>
    </row>
    <row r="1000" spans="10:17" s="22" customFormat="1" ht="14.25" customHeight="1" x14ac:dyDescent="0.35">
      <c r="J1000" s="171"/>
      <c r="K1000" s="171"/>
      <c r="L1000" s="171"/>
      <c r="M1000" s="171"/>
      <c r="N1000" s="171"/>
      <c r="O1000" s="171"/>
      <c r="P1000" s="171"/>
      <c r="Q1000" s="171"/>
    </row>
    <row r="1001" spans="10:17" s="22" customFormat="1" ht="14.25" customHeight="1" x14ac:dyDescent="0.35">
      <c r="J1001" s="171"/>
      <c r="K1001" s="171"/>
      <c r="L1001" s="171"/>
      <c r="M1001" s="171"/>
      <c r="N1001" s="171"/>
      <c r="O1001" s="171"/>
      <c r="P1001" s="171"/>
      <c r="Q1001" s="171"/>
    </row>
    <row r="1002" spans="10:17" s="22" customFormat="1" ht="14.25" customHeight="1" x14ac:dyDescent="0.35">
      <c r="J1002" s="171"/>
      <c r="K1002" s="171"/>
      <c r="L1002" s="171"/>
      <c r="M1002" s="171"/>
      <c r="N1002" s="171"/>
      <c r="O1002" s="171"/>
      <c r="P1002" s="171"/>
      <c r="Q1002" s="171"/>
    </row>
    <row r="1003" spans="10:17" s="22" customFormat="1" ht="14.25" customHeight="1" x14ac:dyDescent="0.35">
      <c r="J1003" s="171"/>
      <c r="K1003" s="171"/>
      <c r="L1003" s="171"/>
      <c r="M1003" s="171"/>
      <c r="N1003" s="171"/>
      <c r="O1003" s="171"/>
      <c r="P1003" s="171"/>
      <c r="Q1003" s="171"/>
    </row>
    <row r="1004" spans="10:17" s="22" customFormat="1" ht="14.25" customHeight="1" x14ac:dyDescent="0.35">
      <c r="J1004" s="171"/>
      <c r="K1004" s="171"/>
      <c r="L1004" s="171"/>
      <c r="M1004" s="171"/>
      <c r="N1004" s="171"/>
      <c r="O1004" s="171"/>
      <c r="P1004" s="171"/>
      <c r="Q1004" s="171"/>
    </row>
    <row r="1005" spans="10:17" s="22" customFormat="1" ht="14.25" customHeight="1" x14ac:dyDescent="0.35">
      <c r="J1005" s="171"/>
      <c r="K1005" s="171"/>
      <c r="L1005" s="171"/>
      <c r="M1005" s="171"/>
      <c r="N1005" s="171"/>
      <c r="O1005" s="171"/>
      <c r="P1005" s="171"/>
      <c r="Q1005" s="171"/>
    </row>
    <row r="1006" spans="10:17" s="22" customFormat="1" ht="14.25" customHeight="1" x14ac:dyDescent="0.35">
      <c r="J1006" s="171"/>
      <c r="K1006" s="171"/>
      <c r="L1006" s="171"/>
      <c r="M1006" s="171"/>
      <c r="N1006" s="171"/>
      <c r="O1006" s="171"/>
      <c r="P1006" s="171"/>
      <c r="Q1006" s="171"/>
    </row>
    <row r="1007" spans="10:17" s="22" customFormat="1" ht="14.25" customHeight="1" x14ac:dyDescent="0.35">
      <c r="J1007" s="171"/>
      <c r="K1007" s="171"/>
      <c r="L1007" s="171"/>
      <c r="M1007" s="171"/>
      <c r="N1007" s="171"/>
      <c r="O1007" s="171"/>
      <c r="P1007" s="171"/>
      <c r="Q1007" s="171"/>
    </row>
    <row r="1008" spans="10:17" s="22" customFormat="1" ht="14.25" customHeight="1" x14ac:dyDescent="0.35">
      <c r="J1008" s="171"/>
      <c r="K1008" s="171"/>
      <c r="L1008" s="171"/>
      <c r="M1008" s="171"/>
      <c r="N1008" s="171"/>
      <c r="O1008" s="171"/>
      <c r="P1008" s="171"/>
      <c r="Q1008" s="171"/>
    </row>
    <row r="1009" spans="10:17" s="22" customFormat="1" ht="14.25" customHeight="1" x14ac:dyDescent="0.35">
      <c r="J1009" s="171"/>
      <c r="K1009" s="171"/>
      <c r="L1009" s="171"/>
      <c r="M1009" s="171"/>
      <c r="N1009" s="171"/>
      <c r="O1009" s="171"/>
      <c r="P1009" s="171"/>
      <c r="Q1009" s="171"/>
    </row>
    <row r="1010" spans="10:17" s="22" customFormat="1" ht="14.25" customHeight="1" x14ac:dyDescent="0.35">
      <c r="J1010" s="171"/>
      <c r="K1010" s="171"/>
      <c r="L1010" s="171"/>
      <c r="M1010" s="171"/>
      <c r="N1010" s="171"/>
      <c r="O1010" s="171"/>
      <c r="P1010" s="171"/>
      <c r="Q1010" s="171"/>
    </row>
    <row r="1011" spans="10:17" s="22" customFormat="1" ht="14.25" customHeight="1" x14ac:dyDescent="0.35">
      <c r="J1011" s="171"/>
      <c r="K1011" s="171"/>
      <c r="L1011" s="171"/>
      <c r="M1011" s="171"/>
      <c r="N1011" s="171"/>
      <c r="O1011" s="171"/>
      <c r="P1011" s="171"/>
      <c r="Q1011" s="171"/>
    </row>
    <row r="1012" spans="10:17" s="22" customFormat="1" ht="14.25" customHeight="1" x14ac:dyDescent="0.35">
      <c r="J1012" s="171"/>
      <c r="K1012" s="171"/>
      <c r="L1012" s="171"/>
      <c r="M1012" s="171"/>
      <c r="N1012" s="171"/>
      <c r="O1012" s="171"/>
      <c r="P1012" s="171"/>
      <c r="Q1012" s="171"/>
    </row>
    <row r="1013" spans="10:17" s="22" customFormat="1" ht="14.25" customHeight="1" x14ac:dyDescent="0.35">
      <c r="J1013" s="171"/>
      <c r="K1013" s="171"/>
      <c r="L1013" s="171"/>
      <c r="M1013" s="171"/>
      <c r="N1013" s="171"/>
      <c r="O1013" s="171"/>
      <c r="P1013" s="171"/>
      <c r="Q1013" s="171"/>
    </row>
    <row r="1014" spans="10:17" s="22" customFormat="1" ht="14.25" customHeight="1" x14ac:dyDescent="0.35">
      <c r="J1014" s="171"/>
      <c r="K1014" s="171"/>
      <c r="L1014" s="171"/>
      <c r="M1014" s="171"/>
      <c r="N1014" s="171"/>
      <c r="O1014" s="171"/>
      <c r="P1014" s="171"/>
      <c r="Q1014" s="171"/>
    </row>
    <row r="1015" spans="10:17" s="22" customFormat="1" ht="14.25" customHeight="1" x14ac:dyDescent="0.35">
      <c r="J1015" s="171"/>
      <c r="K1015" s="171"/>
      <c r="L1015" s="171"/>
      <c r="M1015" s="171"/>
      <c r="N1015" s="171"/>
      <c r="O1015" s="171"/>
      <c r="P1015" s="171"/>
      <c r="Q1015" s="171"/>
    </row>
    <row r="1016" spans="10:17" s="22" customFormat="1" ht="14.25" customHeight="1" x14ac:dyDescent="0.35">
      <c r="J1016" s="171"/>
      <c r="K1016" s="171"/>
      <c r="L1016" s="171"/>
      <c r="M1016" s="171"/>
      <c r="N1016" s="171"/>
      <c r="O1016" s="171"/>
      <c r="P1016" s="171"/>
      <c r="Q1016" s="171"/>
    </row>
    <row r="1017" spans="10:17" s="22" customFormat="1" ht="14.25" customHeight="1" x14ac:dyDescent="0.35">
      <c r="J1017" s="171"/>
      <c r="K1017" s="171"/>
      <c r="L1017" s="171"/>
      <c r="M1017" s="171"/>
      <c r="N1017" s="171"/>
      <c r="O1017" s="171"/>
      <c r="P1017" s="171"/>
      <c r="Q1017" s="171"/>
    </row>
    <row r="1018" spans="10:17" s="22" customFormat="1" ht="14.25" customHeight="1" x14ac:dyDescent="0.35">
      <c r="J1018" s="171"/>
      <c r="K1018" s="171"/>
      <c r="L1018" s="171"/>
      <c r="M1018" s="171"/>
      <c r="N1018" s="171"/>
      <c r="O1018" s="171"/>
      <c r="P1018" s="171"/>
      <c r="Q1018" s="171"/>
    </row>
    <row r="1019" spans="10:17" s="22" customFormat="1" ht="14.25" customHeight="1" x14ac:dyDescent="0.35">
      <c r="J1019" s="171"/>
      <c r="K1019" s="171"/>
      <c r="L1019" s="171"/>
      <c r="M1019" s="171"/>
      <c r="N1019" s="171"/>
      <c r="O1019" s="171"/>
      <c r="P1019" s="171"/>
      <c r="Q1019" s="171"/>
    </row>
    <row r="1020" spans="10:17" s="22" customFormat="1" ht="14.25" customHeight="1" x14ac:dyDescent="0.35">
      <c r="J1020" s="171"/>
      <c r="K1020" s="171"/>
      <c r="L1020" s="171"/>
      <c r="M1020" s="171"/>
      <c r="N1020" s="171"/>
      <c r="O1020" s="171"/>
      <c r="P1020" s="171"/>
      <c r="Q1020" s="171"/>
    </row>
    <row r="1021" spans="10:17" s="22" customFormat="1" ht="14.25" customHeight="1" x14ac:dyDescent="0.35">
      <c r="J1021" s="171"/>
      <c r="K1021" s="171"/>
      <c r="L1021" s="171"/>
      <c r="M1021" s="171"/>
      <c r="N1021" s="171"/>
      <c r="O1021" s="171"/>
      <c r="P1021" s="171"/>
      <c r="Q1021" s="171"/>
    </row>
    <row r="1022" spans="10:17" s="22" customFormat="1" ht="14.25" customHeight="1" x14ac:dyDescent="0.35">
      <c r="J1022" s="171"/>
      <c r="K1022" s="171"/>
      <c r="L1022" s="171"/>
      <c r="M1022" s="171"/>
      <c r="N1022" s="171"/>
      <c r="O1022" s="171"/>
      <c r="P1022" s="171"/>
      <c r="Q1022" s="171"/>
    </row>
    <row r="1023" spans="10:17" s="22" customFormat="1" ht="14.25" customHeight="1" x14ac:dyDescent="0.35">
      <c r="J1023" s="171"/>
      <c r="K1023" s="171"/>
      <c r="L1023" s="171"/>
      <c r="M1023" s="171"/>
      <c r="N1023" s="171"/>
      <c r="O1023" s="171"/>
      <c r="P1023" s="171"/>
      <c r="Q1023" s="171"/>
    </row>
    <row r="1024" spans="10:17" s="22" customFormat="1" ht="14.25" customHeight="1" x14ac:dyDescent="0.35">
      <c r="J1024" s="171"/>
      <c r="K1024" s="171"/>
      <c r="L1024" s="171"/>
      <c r="M1024" s="171"/>
      <c r="N1024" s="171"/>
      <c r="O1024" s="171"/>
      <c r="P1024" s="171"/>
      <c r="Q1024" s="171"/>
    </row>
    <row r="1025" spans="10:17" s="22" customFormat="1" ht="14.25" customHeight="1" x14ac:dyDescent="0.35">
      <c r="J1025" s="171"/>
      <c r="K1025" s="171"/>
      <c r="L1025" s="171"/>
      <c r="M1025" s="171"/>
      <c r="N1025" s="171"/>
      <c r="O1025" s="171"/>
      <c r="P1025" s="171"/>
      <c r="Q1025" s="171"/>
    </row>
    <row r="1026" spans="10:17" s="22" customFormat="1" ht="14.25" customHeight="1" x14ac:dyDescent="0.35">
      <c r="J1026" s="171"/>
      <c r="K1026" s="171"/>
      <c r="L1026" s="171"/>
      <c r="M1026" s="171"/>
      <c r="N1026" s="171"/>
      <c r="O1026" s="171"/>
      <c r="P1026" s="171"/>
      <c r="Q1026" s="171"/>
    </row>
    <row r="1027" spans="10:17" s="22" customFormat="1" ht="14.25" customHeight="1" x14ac:dyDescent="0.35">
      <c r="J1027" s="171"/>
      <c r="K1027" s="171"/>
      <c r="L1027" s="171"/>
      <c r="M1027" s="171"/>
      <c r="N1027" s="171"/>
      <c r="O1027" s="171"/>
      <c r="P1027" s="171"/>
      <c r="Q1027" s="171"/>
    </row>
    <row r="1028" spans="10:17" s="22" customFormat="1" ht="14.25" customHeight="1" x14ac:dyDescent="0.35">
      <c r="J1028" s="171"/>
      <c r="K1028" s="171"/>
      <c r="L1028" s="171"/>
      <c r="M1028" s="171"/>
      <c r="N1028" s="171"/>
      <c r="O1028" s="171"/>
      <c r="P1028" s="171"/>
      <c r="Q1028" s="171"/>
    </row>
    <row r="1029" spans="10:17" s="22" customFormat="1" ht="14.25" customHeight="1" x14ac:dyDescent="0.35">
      <c r="J1029" s="171"/>
      <c r="K1029" s="171"/>
      <c r="L1029" s="171"/>
      <c r="M1029" s="171"/>
      <c r="N1029" s="171"/>
      <c r="O1029" s="171"/>
      <c r="P1029" s="171"/>
      <c r="Q1029" s="171"/>
    </row>
    <row r="1030" spans="10:17" s="22" customFormat="1" ht="14.25" customHeight="1" x14ac:dyDescent="0.35">
      <c r="J1030" s="171"/>
      <c r="K1030" s="171"/>
      <c r="L1030" s="171"/>
      <c r="M1030" s="171"/>
      <c r="N1030" s="171"/>
      <c r="O1030" s="171"/>
      <c r="P1030" s="171"/>
      <c r="Q1030" s="171"/>
    </row>
    <row r="1031" spans="10:17" s="22" customFormat="1" ht="14.25" customHeight="1" x14ac:dyDescent="0.35">
      <c r="J1031" s="171"/>
      <c r="K1031" s="171"/>
      <c r="L1031" s="171"/>
      <c r="M1031" s="171"/>
      <c r="N1031" s="171"/>
      <c r="O1031" s="171"/>
      <c r="P1031" s="171"/>
      <c r="Q1031" s="171"/>
    </row>
    <row r="1032" spans="10:17" s="22" customFormat="1" ht="14.25" customHeight="1" x14ac:dyDescent="0.35">
      <c r="J1032" s="171"/>
      <c r="K1032" s="171"/>
      <c r="L1032" s="171"/>
      <c r="M1032" s="171"/>
      <c r="N1032" s="171"/>
      <c r="O1032" s="171"/>
      <c r="P1032" s="171"/>
      <c r="Q1032" s="171"/>
    </row>
    <row r="1033" spans="10:17" s="22" customFormat="1" ht="14.25" customHeight="1" x14ac:dyDescent="0.35">
      <c r="J1033" s="171"/>
      <c r="K1033" s="171"/>
      <c r="L1033" s="171"/>
      <c r="M1033" s="171"/>
      <c r="N1033" s="171"/>
      <c r="O1033" s="171"/>
      <c r="P1033" s="171"/>
      <c r="Q1033" s="171"/>
    </row>
    <row r="1034" spans="10:17" s="22" customFormat="1" ht="14.25" customHeight="1" x14ac:dyDescent="0.35">
      <c r="J1034" s="171"/>
      <c r="K1034" s="171"/>
      <c r="L1034" s="171"/>
      <c r="M1034" s="171"/>
      <c r="N1034" s="171"/>
      <c r="O1034" s="171"/>
      <c r="P1034" s="171"/>
      <c r="Q1034" s="171"/>
    </row>
    <row r="1035" spans="10:17" s="22" customFormat="1" ht="14.25" customHeight="1" x14ac:dyDescent="0.35">
      <c r="J1035" s="171"/>
      <c r="K1035" s="171"/>
      <c r="L1035" s="171"/>
      <c r="M1035" s="171"/>
      <c r="N1035" s="171"/>
      <c r="O1035" s="171"/>
      <c r="P1035" s="171"/>
      <c r="Q1035" s="171"/>
    </row>
    <row r="1036" spans="10:17" s="22" customFormat="1" ht="14.25" customHeight="1" x14ac:dyDescent="0.35">
      <c r="J1036" s="171"/>
      <c r="K1036" s="171"/>
      <c r="L1036" s="171"/>
      <c r="M1036" s="171"/>
      <c r="N1036" s="171"/>
      <c r="O1036" s="171"/>
      <c r="P1036" s="171"/>
      <c r="Q1036" s="171"/>
    </row>
    <row r="1037" spans="10:17" s="22" customFormat="1" ht="14.25" customHeight="1" x14ac:dyDescent="0.35">
      <c r="J1037" s="171"/>
      <c r="K1037" s="171"/>
      <c r="L1037" s="171"/>
      <c r="M1037" s="171"/>
      <c r="N1037" s="171"/>
      <c r="O1037" s="171"/>
      <c r="P1037" s="171"/>
      <c r="Q1037" s="171"/>
    </row>
    <row r="1038" spans="10:17" s="22" customFormat="1" ht="14.25" customHeight="1" x14ac:dyDescent="0.35">
      <c r="J1038" s="171"/>
      <c r="K1038" s="171"/>
      <c r="L1038" s="171"/>
      <c r="M1038" s="171"/>
      <c r="N1038" s="171"/>
      <c r="O1038" s="171"/>
      <c r="P1038" s="171"/>
      <c r="Q1038" s="171"/>
    </row>
    <row r="1039" spans="10:17" s="22" customFormat="1" ht="14.25" customHeight="1" x14ac:dyDescent="0.35">
      <c r="J1039" s="171"/>
      <c r="K1039" s="171"/>
      <c r="L1039" s="171"/>
      <c r="M1039" s="171"/>
      <c r="N1039" s="171"/>
      <c r="O1039" s="171"/>
      <c r="P1039" s="171"/>
      <c r="Q1039" s="171"/>
    </row>
    <row r="1040" spans="10:17" s="22" customFormat="1" ht="14.25" customHeight="1" x14ac:dyDescent="0.35">
      <c r="J1040" s="171"/>
      <c r="K1040" s="171"/>
      <c r="L1040" s="171"/>
      <c r="M1040" s="171"/>
      <c r="N1040" s="171"/>
      <c r="O1040" s="171"/>
      <c r="P1040" s="171"/>
      <c r="Q1040" s="171"/>
    </row>
    <row r="1041" spans="10:17" s="22" customFormat="1" ht="14.25" customHeight="1" x14ac:dyDescent="0.35">
      <c r="J1041" s="171"/>
      <c r="K1041" s="171"/>
      <c r="L1041" s="171"/>
      <c r="M1041" s="171"/>
      <c r="N1041" s="171"/>
      <c r="O1041" s="171"/>
      <c r="P1041" s="171"/>
      <c r="Q1041" s="171"/>
    </row>
    <row r="1042" spans="10:17" s="22" customFormat="1" ht="14.25" customHeight="1" x14ac:dyDescent="0.35">
      <c r="J1042" s="171"/>
      <c r="K1042" s="171"/>
      <c r="L1042" s="171"/>
      <c r="M1042" s="171"/>
      <c r="N1042" s="171"/>
      <c r="O1042" s="171"/>
      <c r="P1042" s="171"/>
      <c r="Q1042" s="171"/>
    </row>
    <row r="1043" spans="10:17" s="22" customFormat="1" ht="14.25" customHeight="1" x14ac:dyDescent="0.35">
      <c r="J1043" s="171"/>
      <c r="K1043" s="171"/>
      <c r="L1043" s="171"/>
      <c r="M1043" s="171"/>
      <c r="N1043" s="171"/>
      <c r="O1043" s="171"/>
      <c r="P1043" s="171"/>
      <c r="Q1043" s="171"/>
    </row>
    <row r="1044" spans="10:17" s="22" customFormat="1" ht="14.25" customHeight="1" x14ac:dyDescent="0.35">
      <c r="J1044" s="171"/>
      <c r="K1044" s="171"/>
      <c r="L1044" s="171"/>
      <c r="M1044" s="171"/>
      <c r="N1044" s="171"/>
      <c r="O1044" s="171"/>
      <c r="P1044" s="171"/>
      <c r="Q1044" s="171"/>
    </row>
    <row r="1045" spans="10:17" s="22" customFormat="1" ht="14.25" customHeight="1" x14ac:dyDescent="0.35">
      <c r="J1045" s="171"/>
      <c r="K1045" s="171"/>
      <c r="L1045" s="171"/>
      <c r="M1045" s="171"/>
      <c r="N1045" s="171"/>
      <c r="O1045" s="171"/>
      <c r="P1045" s="171"/>
      <c r="Q1045" s="171"/>
    </row>
    <row r="1046" spans="10:17" s="22" customFormat="1" ht="14.25" customHeight="1" x14ac:dyDescent="0.35">
      <c r="J1046" s="171"/>
      <c r="K1046" s="171"/>
      <c r="L1046" s="171"/>
      <c r="M1046" s="171"/>
      <c r="N1046" s="171"/>
      <c r="O1046" s="171"/>
      <c r="P1046" s="171"/>
      <c r="Q1046" s="171"/>
    </row>
    <row r="1047" spans="10:17" s="22" customFormat="1" ht="14.25" customHeight="1" x14ac:dyDescent="0.35">
      <c r="J1047" s="171"/>
      <c r="K1047" s="171"/>
      <c r="L1047" s="171"/>
      <c r="M1047" s="171"/>
      <c r="N1047" s="171"/>
      <c r="O1047" s="171"/>
      <c r="P1047" s="171"/>
      <c r="Q1047" s="171"/>
    </row>
    <row r="1048" spans="10:17" s="22" customFormat="1" ht="14.25" customHeight="1" x14ac:dyDescent="0.35">
      <c r="J1048" s="171"/>
      <c r="K1048" s="171"/>
      <c r="L1048" s="171"/>
      <c r="M1048" s="171"/>
      <c r="N1048" s="171"/>
      <c r="O1048" s="171"/>
      <c r="P1048" s="171"/>
      <c r="Q1048" s="171"/>
    </row>
    <row r="1049" spans="10:17" s="22" customFormat="1" ht="14.25" customHeight="1" x14ac:dyDescent="0.35">
      <c r="J1049" s="171"/>
      <c r="K1049" s="171"/>
      <c r="L1049" s="171"/>
      <c r="M1049" s="171"/>
      <c r="N1049" s="171"/>
      <c r="O1049" s="171"/>
      <c r="P1049" s="171"/>
      <c r="Q1049" s="171"/>
    </row>
    <row r="1050" spans="10:17" s="22" customFormat="1" ht="14.25" customHeight="1" x14ac:dyDescent="0.35">
      <c r="J1050" s="171"/>
      <c r="K1050" s="171"/>
      <c r="L1050" s="171"/>
      <c r="M1050" s="171"/>
      <c r="N1050" s="171"/>
      <c r="O1050" s="171"/>
      <c r="P1050" s="171"/>
      <c r="Q1050" s="171"/>
    </row>
    <row r="1051" spans="10:17" s="22" customFormat="1" ht="14.25" customHeight="1" x14ac:dyDescent="0.35">
      <c r="J1051" s="171"/>
      <c r="K1051" s="171"/>
      <c r="L1051" s="171"/>
      <c r="M1051" s="171"/>
      <c r="N1051" s="171"/>
      <c r="O1051" s="171"/>
      <c r="P1051" s="171"/>
      <c r="Q1051" s="171"/>
    </row>
    <row r="1052" spans="10:17" s="22" customFormat="1" ht="14.25" customHeight="1" x14ac:dyDescent="0.35">
      <c r="J1052" s="171"/>
      <c r="K1052" s="171"/>
      <c r="L1052" s="171"/>
      <c r="M1052" s="171"/>
      <c r="N1052" s="171"/>
      <c r="O1052" s="171"/>
      <c r="P1052" s="171"/>
      <c r="Q1052" s="171"/>
    </row>
    <row r="1053" spans="10:17" s="22" customFormat="1" ht="14.25" customHeight="1" x14ac:dyDescent="0.35">
      <c r="J1053" s="171"/>
      <c r="K1053" s="171"/>
      <c r="L1053" s="171"/>
      <c r="M1053" s="171"/>
      <c r="N1053" s="171"/>
      <c r="O1053" s="171"/>
      <c r="P1053" s="171"/>
      <c r="Q1053" s="171"/>
    </row>
    <row r="1054" spans="10:17" s="22" customFormat="1" ht="14.25" customHeight="1" x14ac:dyDescent="0.35">
      <c r="J1054" s="171"/>
      <c r="K1054" s="171"/>
      <c r="L1054" s="171"/>
      <c r="M1054" s="171"/>
      <c r="N1054" s="171"/>
      <c r="O1054" s="171"/>
      <c r="P1054" s="171"/>
      <c r="Q1054" s="171"/>
    </row>
    <row r="1055" spans="10:17" s="22" customFormat="1" ht="14.25" customHeight="1" x14ac:dyDescent="0.35">
      <c r="J1055" s="171"/>
      <c r="K1055" s="171"/>
      <c r="L1055" s="171"/>
      <c r="M1055" s="171"/>
      <c r="N1055" s="171"/>
      <c r="O1055" s="171"/>
      <c r="P1055" s="171"/>
      <c r="Q1055" s="171"/>
    </row>
    <row r="1056" spans="10:17" s="22" customFormat="1" ht="14.25" customHeight="1" x14ac:dyDescent="0.35">
      <c r="J1056" s="171"/>
      <c r="K1056" s="171"/>
      <c r="L1056" s="171"/>
      <c r="M1056" s="171"/>
      <c r="N1056" s="171"/>
      <c r="O1056" s="171"/>
      <c r="P1056" s="171"/>
      <c r="Q1056" s="171"/>
    </row>
    <row r="1057" spans="10:17" s="22" customFormat="1" ht="14.25" customHeight="1" x14ac:dyDescent="0.35">
      <c r="J1057" s="171"/>
      <c r="K1057" s="171"/>
      <c r="L1057" s="171"/>
      <c r="M1057" s="171"/>
      <c r="N1057" s="171"/>
      <c r="O1057" s="171"/>
      <c r="P1057" s="171"/>
      <c r="Q1057" s="171"/>
    </row>
    <row r="1058" spans="10:17" s="22" customFormat="1" ht="14.25" customHeight="1" x14ac:dyDescent="0.35">
      <c r="J1058" s="171"/>
      <c r="K1058" s="171"/>
      <c r="L1058" s="171"/>
      <c r="M1058" s="171"/>
      <c r="N1058" s="171"/>
      <c r="O1058" s="171"/>
      <c r="P1058" s="171"/>
      <c r="Q1058" s="171"/>
    </row>
    <row r="1059" spans="10:17" s="22" customFormat="1" ht="14.25" customHeight="1" x14ac:dyDescent="0.35">
      <c r="J1059" s="171"/>
      <c r="K1059" s="171"/>
      <c r="L1059" s="171"/>
      <c r="M1059" s="171"/>
      <c r="N1059" s="171"/>
      <c r="O1059" s="171"/>
      <c r="P1059" s="171"/>
      <c r="Q1059" s="171"/>
    </row>
    <row r="1060" spans="10:17" s="22" customFormat="1" ht="14.25" customHeight="1" x14ac:dyDescent="0.35">
      <c r="J1060" s="171"/>
      <c r="K1060" s="171"/>
      <c r="L1060" s="171"/>
      <c r="M1060" s="171"/>
      <c r="N1060" s="171"/>
      <c r="O1060" s="171"/>
      <c r="P1060" s="171"/>
      <c r="Q1060" s="171"/>
    </row>
    <row r="1061" spans="10:17" s="22" customFormat="1" ht="14.25" customHeight="1" x14ac:dyDescent="0.35">
      <c r="J1061" s="171"/>
      <c r="K1061" s="171"/>
      <c r="L1061" s="171"/>
      <c r="M1061" s="171"/>
      <c r="N1061" s="171"/>
      <c r="O1061" s="171"/>
      <c r="P1061" s="171"/>
      <c r="Q1061" s="171"/>
    </row>
    <row r="1062" spans="10:17" s="22" customFormat="1" ht="14.25" customHeight="1" x14ac:dyDescent="0.35">
      <c r="J1062" s="171"/>
      <c r="K1062" s="171"/>
      <c r="L1062" s="171"/>
      <c r="M1062" s="171"/>
      <c r="N1062" s="171"/>
      <c r="O1062" s="171"/>
      <c r="P1062" s="171"/>
      <c r="Q1062" s="171"/>
    </row>
    <row r="1063" spans="10:17" s="22" customFormat="1" ht="14.25" customHeight="1" x14ac:dyDescent="0.35">
      <c r="J1063" s="171"/>
      <c r="K1063" s="171"/>
      <c r="L1063" s="171"/>
      <c r="M1063" s="171"/>
      <c r="N1063" s="171"/>
      <c r="O1063" s="171"/>
      <c r="P1063" s="171"/>
      <c r="Q1063" s="171"/>
    </row>
    <row r="1064" spans="10:17" s="22" customFormat="1" ht="14.25" customHeight="1" x14ac:dyDescent="0.35">
      <c r="J1064" s="171"/>
      <c r="K1064" s="171"/>
      <c r="L1064" s="171"/>
      <c r="M1064" s="171"/>
      <c r="N1064" s="171"/>
      <c r="O1064" s="171"/>
      <c r="P1064" s="171"/>
      <c r="Q1064" s="171"/>
    </row>
    <row r="1065" spans="10:17" s="22" customFormat="1" ht="14.25" customHeight="1" x14ac:dyDescent="0.35">
      <c r="J1065" s="171"/>
      <c r="K1065" s="171"/>
      <c r="L1065" s="171"/>
      <c r="M1065" s="171"/>
      <c r="N1065" s="171"/>
      <c r="O1065" s="171"/>
      <c r="P1065" s="171"/>
      <c r="Q1065" s="171"/>
    </row>
    <row r="1066" spans="10:17" s="22" customFormat="1" ht="14.25" customHeight="1" x14ac:dyDescent="0.35">
      <c r="J1066" s="171"/>
      <c r="K1066" s="171"/>
      <c r="L1066" s="171"/>
      <c r="M1066" s="171"/>
      <c r="N1066" s="171"/>
      <c r="O1066" s="171"/>
      <c r="P1066" s="171"/>
      <c r="Q1066" s="171"/>
    </row>
    <row r="1067" spans="10:17" s="22" customFormat="1" ht="14.25" customHeight="1" x14ac:dyDescent="0.35">
      <c r="J1067" s="171"/>
      <c r="K1067" s="171"/>
      <c r="L1067" s="171"/>
      <c r="M1067" s="171"/>
      <c r="N1067" s="171"/>
      <c r="O1067" s="171"/>
      <c r="P1067" s="171"/>
      <c r="Q1067" s="171"/>
    </row>
    <row r="1068" spans="10:17" s="22" customFormat="1" ht="14.25" customHeight="1" x14ac:dyDescent="0.35">
      <c r="J1068" s="171"/>
      <c r="K1068" s="171"/>
      <c r="L1068" s="171"/>
      <c r="M1068" s="171"/>
      <c r="N1068" s="171"/>
      <c r="O1068" s="171"/>
      <c r="P1068" s="171"/>
      <c r="Q1068" s="171"/>
    </row>
    <row r="1069" spans="10:17" s="22" customFormat="1" ht="14.25" customHeight="1" x14ac:dyDescent="0.35">
      <c r="J1069" s="171"/>
      <c r="K1069" s="171"/>
      <c r="L1069" s="171"/>
      <c r="M1069" s="171"/>
      <c r="N1069" s="171"/>
      <c r="O1069" s="171"/>
      <c r="P1069" s="171"/>
      <c r="Q1069" s="171"/>
    </row>
    <row r="1070" spans="10:17" s="22" customFormat="1" ht="14.25" customHeight="1" x14ac:dyDescent="0.35">
      <c r="J1070" s="171"/>
      <c r="K1070" s="171"/>
      <c r="L1070" s="171"/>
      <c r="M1070" s="171"/>
      <c r="N1070" s="171"/>
      <c r="O1070" s="171"/>
      <c r="P1070" s="171"/>
      <c r="Q1070" s="171"/>
    </row>
    <row r="1071" spans="10:17" s="22" customFormat="1" ht="14.25" customHeight="1" x14ac:dyDescent="0.35">
      <c r="J1071" s="171"/>
      <c r="K1071" s="171"/>
      <c r="L1071" s="171"/>
      <c r="M1071" s="171"/>
      <c r="N1071" s="171"/>
      <c r="O1071" s="171"/>
      <c r="P1071" s="171"/>
      <c r="Q1071" s="171"/>
    </row>
    <row r="1072" spans="10:17" s="22" customFormat="1" ht="14.25" customHeight="1" x14ac:dyDescent="0.35">
      <c r="J1072" s="171"/>
      <c r="K1072" s="171"/>
      <c r="L1072" s="171"/>
      <c r="M1072" s="171"/>
      <c r="N1072" s="171"/>
      <c r="O1072" s="171"/>
      <c r="P1072" s="171"/>
      <c r="Q1072" s="171"/>
    </row>
    <row r="1073" spans="10:17" s="22" customFormat="1" ht="14.25" customHeight="1" x14ac:dyDescent="0.35">
      <c r="J1073" s="171"/>
      <c r="K1073" s="171"/>
      <c r="L1073" s="171"/>
      <c r="M1073" s="171"/>
      <c r="N1073" s="171"/>
      <c r="O1073" s="171"/>
      <c r="P1073" s="171"/>
      <c r="Q1073" s="171"/>
    </row>
    <row r="1074" spans="10:17" s="22" customFormat="1" ht="14.25" customHeight="1" x14ac:dyDescent="0.35">
      <c r="J1074" s="171"/>
      <c r="K1074" s="171"/>
      <c r="L1074" s="171"/>
      <c r="M1074" s="171"/>
      <c r="N1074" s="171"/>
      <c r="O1074" s="171"/>
      <c r="P1074" s="171"/>
      <c r="Q1074" s="171"/>
    </row>
    <row r="1075" spans="10:17" s="22" customFormat="1" ht="14.25" customHeight="1" x14ac:dyDescent="0.35">
      <c r="J1075" s="171"/>
      <c r="K1075" s="171"/>
      <c r="L1075" s="171"/>
      <c r="M1075" s="171"/>
      <c r="N1075" s="171"/>
      <c r="O1075" s="171"/>
      <c r="P1075" s="171"/>
      <c r="Q1075" s="171"/>
    </row>
    <row r="1076" spans="10:17" s="22" customFormat="1" ht="14.25" customHeight="1" x14ac:dyDescent="0.35">
      <c r="J1076" s="171"/>
      <c r="K1076" s="171"/>
      <c r="L1076" s="171"/>
      <c r="M1076" s="171"/>
      <c r="N1076" s="171"/>
      <c r="O1076" s="171"/>
      <c r="P1076" s="171"/>
      <c r="Q1076" s="171"/>
    </row>
    <row r="1077" spans="10:17" s="22" customFormat="1" ht="14.25" customHeight="1" x14ac:dyDescent="0.35">
      <c r="J1077" s="171"/>
      <c r="K1077" s="171"/>
      <c r="L1077" s="171"/>
      <c r="M1077" s="171"/>
      <c r="N1077" s="171"/>
      <c r="O1077" s="171"/>
      <c r="P1077" s="171"/>
      <c r="Q1077" s="171"/>
    </row>
    <row r="1078" spans="10:17" s="22" customFormat="1" ht="14.25" customHeight="1" x14ac:dyDescent="0.35">
      <c r="J1078" s="171"/>
      <c r="K1078" s="171"/>
      <c r="L1078" s="171"/>
      <c r="M1078" s="171"/>
      <c r="N1078" s="171"/>
      <c r="O1078" s="171"/>
      <c r="P1078" s="171"/>
      <c r="Q1078" s="171"/>
    </row>
    <row r="1079" spans="10:17" s="22" customFormat="1" ht="14.25" customHeight="1" x14ac:dyDescent="0.35">
      <c r="J1079" s="171"/>
      <c r="K1079" s="171"/>
      <c r="L1079" s="171"/>
      <c r="M1079" s="171"/>
      <c r="N1079" s="171"/>
      <c r="O1079" s="171"/>
      <c r="P1079" s="171"/>
      <c r="Q1079" s="171"/>
    </row>
    <row r="1080" spans="10:17" s="22" customFormat="1" ht="14.25" customHeight="1" x14ac:dyDescent="0.35">
      <c r="J1080" s="171"/>
      <c r="K1080" s="171"/>
      <c r="L1080" s="171"/>
      <c r="M1080" s="171"/>
      <c r="N1080" s="171"/>
      <c r="O1080" s="171"/>
      <c r="P1080" s="171"/>
      <c r="Q1080" s="171"/>
    </row>
    <row r="1081" spans="10:17" s="22" customFormat="1" ht="14.25" customHeight="1" x14ac:dyDescent="0.35">
      <c r="J1081" s="171"/>
      <c r="K1081" s="171"/>
      <c r="L1081" s="171"/>
      <c r="M1081" s="171"/>
      <c r="N1081" s="171"/>
      <c r="O1081" s="171"/>
      <c r="P1081" s="171"/>
      <c r="Q1081" s="171"/>
    </row>
    <row r="1082" spans="10:17" s="22" customFormat="1" ht="14.25" customHeight="1" x14ac:dyDescent="0.35">
      <c r="J1082" s="171"/>
      <c r="K1082" s="171"/>
      <c r="L1082" s="171"/>
      <c r="M1082" s="171"/>
      <c r="N1082" s="171"/>
      <c r="O1082" s="171"/>
      <c r="P1082" s="171"/>
      <c r="Q1082" s="171"/>
    </row>
    <row r="1083" spans="10:17" s="22" customFormat="1" ht="14.25" customHeight="1" x14ac:dyDescent="0.35">
      <c r="J1083" s="171"/>
      <c r="K1083" s="171"/>
      <c r="L1083" s="171"/>
      <c r="M1083" s="171"/>
      <c r="N1083" s="171"/>
      <c r="O1083" s="171"/>
      <c r="P1083" s="171"/>
      <c r="Q1083" s="171"/>
    </row>
    <row r="1084" spans="10:17" s="22" customFormat="1" ht="14.25" customHeight="1" x14ac:dyDescent="0.35">
      <c r="J1084" s="171"/>
      <c r="K1084" s="171"/>
      <c r="L1084" s="171"/>
      <c r="M1084" s="171"/>
      <c r="N1084" s="171"/>
      <c r="O1084" s="171"/>
      <c r="P1084" s="171"/>
      <c r="Q1084" s="171"/>
    </row>
    <row r="1085" spans="10:17" s="22" customFormat="1" ht="14.25" customHeight="1" x14ac:dyDescent="0.35">
      <c r="J1085" s="171"/>
      <c r="K1085" s="171"/>
      <c r="L1085" s="171"/>
      <c r="M1085" s="171"/>
      <c r="N1085" s="171"/>
      <c r="O1085" s="171"/>
      <c r="P1085" s="171"/>
      <c r="Q1085" s="171"/>
    </row>
    <row r="1086" spans="10:17" s="22" customFormat="1" ht="14.25" customHeight="1" x14ac:dyDescent="0.35">
      <c r="J1086" s="171"/>
      <c r="K1086" s="171"/>
      <c r="L1086" s="171"/>
      <c r="M1086" s="171"/>
      <c r="N1086" s="171"/>
      <c r="O1086" s="171"/>
      <c r="P1086" s="171"/>
      <c r="Q1086" s="171"/>
    </row>
    <row r="1087" spans="10:17" s="22" customFormat="1" ht="14.25" customHeight="1" x14ac:dyDescent="0.35">
      <c r="J1087" s="171"/>
      <c r="K1087" s="171"/>
      <c r="L1087" s="171"/>
      <c r="M1087" s="171"/>
      <c r="N1087" s="171"/>
      <c r="O1087" s="171"/>
      <c r="P1087" s="171"/>
      <c r="Q1087" s="171"/>
    </row>
    <row r="1088" spans="10:17" s="22" customFormat="1" ht="14.25" customHeight="1" x14ac:dyDescent="0.35">
      <c r="J1088" s="171"/>
      <c r="K1088" s="171"/>
      <c r="L1088" s="171"/>
      <c r="M1088" s="171"/>
      <c r="N1088" s="171"/>
      <c r="O1088" s="171"/>
      <c r="P1088" s="171"/>
      <c r="Q1088" s="171"/>
    </row>
    <row r="1089" spans="10:17" s="22" customFormat="1" ht="14.25" customHeight="1" x14ac:dyDescent="0.35">
      <c r="J1089" s="171"/>
      <c r="K1089" s="171"/>
      <c r="L1089" s="171"/>
      <c r="M1089" s="171"/>
      <c r="N1089" s="171"/>
      <c r="O1089" s="171"/>
      <c r="P1089" s="171"/>
      <c r="Q1089" s="171"/>
    </row>
    <row r="1090" spans="10:17" s="22" customFormat="1" ht="14.25" customHeight="1" x14ac:dyDescent="0.35">
      <c r="J1090" s="171"/>
      <c r="K1090" s="171"/>
      <c r="L1090" s="171"/>
      <c r="M1090" s="171"/>
      <c r="N1090" s="171"/>
      <c r="O1090" s="171"/>
      <c r="P1090" s="171"/>
      <c r="Q1090" s="171"/>
    </row>
    <row r="1091" spans="10:17" s="22" customFormat="1" ht="14.25" customHeight="1" x14ac:dyDescent="0.35">
      <c r="J1091" s="171"/>
      <c r="K1091" s="171"/>
      <c r="L1091" s="171"/>
      <c r="M1091" s="171"/>
      <c r="N1091" s="171"/>
      <c r="O1091" s="171"/>
      <c r="P1091" s="171"/>
      <c r="Q1091" s="171"/>
    </row>
    <row r="1092" spans="10:17" s="22" customFormat="1" ht="14.25" customHeight="1" x14ac:dyDescent="0.35">
      <c r="J1092" s="171"/>
      <c r="K1092" s="171"/>
      <c r="L1092" s="171"/>
      <c r="M1092" s="171"/>
      <c r="N1092" s="171"/>
      <c r="O1092" s="171"/>
      <c r="P1092" s="171"/>
      <c r="Q1092" s="171"/>
    </row>
    <row r="1093" spans="10:17" s="22" customFormat="1" ht="14.25" customHeight="1" x14ac:dyDescent="0.35">
      <c r="J1093" s="171"/>
      <c r="K1093" s="171"/>
      <c r="L1093" s="171"/>
      <c r="M1093" s="171"/>
      <c r="N1093" s="171"/>
      <c r="O1093" s="171"/>
      <c r="P1093" s="171"/>
      <c r="Q1093" s="171"/>
    </row>
    <row r="1094" spans="10:17" s="22" customFormat="1" ht="14.25" customHeight="1" x14ac:dyDescent="0.35">
      <c r="J1094" s="171"/>
      <c r="K1094" s="171"/>
      <c r="L1094" s="171"/>
      <c r="M1094" s="171"/>
      <c r="N1094" s="171"/>
      <c r="O1094" s="171"/>
      <c r="P1094" s="171"/>
      <c r="Q1094" s="171"/>
    </row>
    <row r="1095" spans="10:17" s="22" customFormat="1" ht="14.25" customHeight="1" x14ac:dyDescent="0.35">
      <c r="J1095" s="171"/>
      <c r="K1095" s="171"/>
      <c r="L1095" s="171"/>
      <c r="M1095" s="171"/>
      <c r="N1095" s="171"/>
      <c r="O1095" s="171"/>
      <c r="P1095" s="171"/>
      <c r="Q1095" s="171"/>
    </row>
    <row r="1096" spans="10:17" s="22" customFormat="1" ht="14.25" customHeight="1" x14ac:dyDescent="0.35">
      <c r="J1096" s="171"/>
      <c r="K1096" s="171"/>
      <c r="L1096" s="171"/>
      <c r="M1096" s="171"/>
      <c r="N1096" s="171"/>
      <c r="O1096" s="171"/>
      <c r="P1096" s="171"/>
      <c r="Q1096" s="171"/>
    </row>
    <row r="1097" spans="10:17" s="22" customFormat="1" ht="14.25" customHeight="1" x14ac:dyDescent="0.35">
      <c r="J1097" s="171"/>
      <c r="K1097" s="171"/>
      <c r="L1097" s="171"/>
      <c r="M1097" s="171"/>
      <c r="N1097" s="171"/>
      <c r="O1097" s="171"/>
      <c r="P1097" s="171"/>
      <c r="Q1097" s="171"/>
    </row>
    <row r="1098" spans="10:17" s="22" customFormat="1" ht="14.25" customHeight="1" x14ac:dyDescent="0.35">
      <c r="J1098" s="171"/>
      <c r="K1098" s="171"/>
      <c r="L1098" s="171"/>
      <c r="M1098" s="171"/>
      <c r="N1098" s="171"/>
      <c r="O1098" s="171"/>
      <c r="P1098" s="171"/>
      <c r="Q1098" s="171"/>
    </row>
    <row r="1099" spans="10:17" s="22" customFormat="1" ht="14.25" customHeight="1" x14ac:dyDescent="0.35">
      <c r="J1099" s="171"/>
      <c r="K1099" s="171"/>
      <c r="L1099" s="171"/>
      <c r="M1099" s="171"/>
      <c r="N1099" s="171"/>
      <c r="O1099" s="171"/>
      <c r="P1099" s="171"/>
      <c r="Q1099" s="171"/>
    </row>
    <row r="1100" spans="10:17" s="22" customFormat="1" ht="14.25" customHeight="1" x14ac:dyDescent="0.35">
      <c r="J1100" s="171"/>
      <c r="K1100" s="171"/>
      <c r="L1100" s="171"/>
      <c r="M1100" s="171"/>
      <c r="N1100" s="171"/>
      <c r="O1100" s="171"/>
      <c r="P1100" s="171"/>
      <c r="Q1100" s="171"/>
    </row>
    <row r="1101" spans="10:17" s="22" customFormat="1" ht="14.25" customHeight="1" x14ac:dyDescent="0.35">
      <c r="J1101" s="171"/>
      <c r="K1101" s="171"/>
      <c r="L1101" s="171"/>
      <c r="M1101" s="171"/>
      <c r="N1101" s="171"/>
      <c r="O1101" s="171"/>
      <c r="P1101" s="171"/>
      <c r="Q1101" s="171"/>
    </row>
    <row r="1102" spans="10:17" s="22" customFormat="1" ht="14.25" customHeight="1" x14ac:dyDescent="0.35">
      <c r="J1102" s="171"/>
      <c r="K1102" s="171"/>
      <c r="L1102" s="171"/>
      <c r="M1102" s="171"/>
      <c r="N1102" s="171"/>
      <c r="O1102" s="171"/>
      <c r="P1102" s="171"/>
      <c r="Q1102" s="171"/>
    </row>
    <row r="1103" spans="10:17" s="22" customFormat="1" ht="14.25" customHeight="1" x14ac:dyDescent="0.35">
      <c r="J1103" s="171"/>
      <c r="K1103" s="171"/>
      <c r="L1103" s="171"/>
      <c r="M1103" s="171"/>
      <c r="N1103" s="171"/>
      <c r="O1103" s="171"/>
      <c r="P1103" s="171"/>
      <c r="Q1103" s="171"/>
    </row>
    <row r="1104" spans="10:17" s="22" customFormat="1" ht="14.25" customHeight="1" x14ac:dyDescent="0.35">
      <c r="J1104" s="171"/>
      <c r="K1104" s="171"/>
      <c r="L1104" s="171"/>
      <c r="M1104" s="171"/>
      <c r="N1104" s="171"/>
      <c r="O1104" s="171"/>
      <c r="P1104" s="171"/>
      <c r="Q1104" s="171"/>
    </row>
    <row r="1105" spans="10:17" s="22" customFormat="1" ht="14.25" customHeight="1" x14ac:dyDescent="0.35">
      <c r="J1105" s="171"/>
      <c r="K1105" s="171"/>
      <c r="L1105" s="171"/>
      <c r="M1105" s="171"/>
      <c r="N1105" s="171"/>
      <c r="O1105" s="171"/>
      <c r="P1105" s="171"/>
      <c r="Q1105" s="171"/>
    </row>
    <row r="1106" spans="10:17" s="22" customFormat="1" ht="14.25" customHeight="1" x14ac:dyDescent="0.35">
      <c r="J1106" s="171"/>
      <c r="K1106" s="171"/>
      <c r="L1106" s="171"/>
      <c r="M1106" s="171"/>
      <c r="N1106" s="171"/>
      <c r="O1106" s="171"/>
      <c r="P1106" s="171"/>
      <c r="Q1106" s="171"/>
    </row>
    <row r="1107" spans="10:17" s="22" customFormat="1" ht="14.25" customHeight="1" x14ac:dyDescent="0.35">
      <c r="J1107" s="171"/>
      <c r="K1107" s="171"/>
      <c r="L1107" s="171"/>
      <c r="M1107" s="171"/>
      <c r="N1107" s="171"/>
      <c r="O1107" s="171"/>
      <c r="P1107" s="171"/>
      <c r="Q1107" s="171"/>
    </row>
    <row r="1108" spans="10:17" s="22" customFormat="1" ht="14.25" customHeight="1" x14ac:dyDescent="0.35">
      <c r="J1108" s="171"/>
      <c r="K1108" s="171"/>
      <c r="L1108" s="171"/>
      <c r="M1108" s="171"/>
      <c r="N1108" s="171"/>
      <c r="O1108" s="171"/>
      <c r="P1108" s="171"/>
      <c r="Q1108" s="171"/>
    </row>
    <row r="1109" spans="10:17" s="22" customFormat="1" ht="14.25" customHeight="1" x14ac:dyDescent="0.35">
      <c r="J1109" s="171"/>
      <c r="K1109" s="171"/>
      <c r="L1109" s="171"/>
      <c r="M1109" s="171"/>
      <c r="N1109" s="171"/>
      <c r="O1109" s="171"/>
      <c r="P1109" s="171"/>
      <c r="Q1109" s="171"/>
    </row>
    <row r="1110" spans="10:17" s="22" customFormat="1" ht="14.25" customHeight="1" x14ac:dyDescent="0.35">
      <c r="J1110" s="171"/>
      <c r="K1110" s="171"/>
      <c r="L1110" s="171"/>
      <c r="M1110" s="171"/>
      <c r="N1110" s="171"/>
      <c r="O1110" s="171"/>
      <c r="P1110" s="171"/>
      <c r="Q1110" s="171"/>
    </row>
    <row r="1111" spans="10:17" s="22" customFormat="1" ht="14.25" customHeight="1" x14ac:dyDescent="0.35">
      <c r="J1111" s="171"/>
      <c r="K1111" s="171"/>
      <c r="L1111" s="171"/>
      <c r="M1111" s="171"/>
      <c r="N1111" s="171"/>
      <c r="O1111" s="171"/>
      <c r="P1111" s="171"/>
      <c r="Q1111" s="171"/>
    </row>
    <row r="1112" spans="10:17" s="22" customFormat="1" ht="14.25" customHeight="1" x14ac:dyDescent="0.35">
      <c r="J1112" s="171"/>
      <c r="K1112" s="171"/>
      <c r="L1112" s="171"/>
      <c r="M1112" s="171"/>
      <c r="N1112" s="171"/>
      <c r="O1112" s="171"/>
      <c r="P1112" s="171"/>
      <c r="Q1112" s="171"/>
    </row>
    <row r="1113" spans="10:17" s="22" customFormat="1" ht="14.25" customHeight="1" x14ac:dyDescent="0.35">
      <c r="J1113" s="171"/>
      <c r="K1113" s="171"/>
      <c r="L1113" s="171"/>
      <c r="M1113" s="171"/>
      <c r="N1113" s="171"/>
      <c r="O1113" s="171"/>
      <c r="P1113" s="171"/>
      <c r="Q1113" s="171"/>
    </row>
    <row r="1114" spans="10:17" s="22" customFormat="1" ht="14.25" customHeight="1" x14ac:dyDescent="0.35">
      <c r="J1114" s="171"/>
      <c r="K1114" s="171"/>
      <c r="L1114" s="171"/>
      <c r="M1114" s="171"/>
      <c r="N1114" s="171"/>
      <c r="O1114" s="171"/>
      <c r="P1114" s="171"/>
      <c r="Q1114" s="171"/>
    </row>
    <row r="1115" spans="10:17" s="22" customFormat="1" ht="14.25" customHeight="1" x14ac:dyDescent="0.35">
      <c r="J1115" s="171"/>
      <c r="K1115" s="171"/>
      <c r="L1115" s="171"/>
      <c r="M1115" s="171"/>
      <c r="N1115" s="171"/>
      <c r="O1115" s="171"/>
      <c r="P1115" s="171"/>
      <c r="Q1115" s="171"/>
    </row>
    <row r="1116" spans="10:17" s="22" customFormat="1" ht="14.25" customHeight="1" x14ac:dyDescent="0.35">
      <c r="J1116" s="171"/>
      <c r="K1116" s="171"/>
      <c r="L1116" s="171"/>
      <c r="M1116" s="171"/>
      <c r="N1116" s="171"/>
      <c r="O1116" s="171"/>
      <c r="P1116" s="171"/>
      <c r="Q1116" s="171"/>
    </row>
    <row r="1117" spans="10:17" s="22" customFormat="1" ht="14.25" customHeight="1" x14ac:dyDescent="0.35">
      <c r="J1117" s="171"/>
      <c r="K1117" s="171"/>
      <c r="L1117" s="171"/>
      <c r="M1117" s="171"/>
      <c r="N1117" s="171"/>
      <c r="O1117" s="171"/>
      <c r="P1117" s="171"/>
      <c r="Q1117" s="171"/>
    </row>
    <row r="1118" spans="10:17" s="22" customFormat="1" ht="14.25" customHeight="1" x14ac:dyDescent="0.35">
      <c r="J1118" s="171"/>
      <c r="K1118" s="171"/>
      <c r="L1118" s="171"/>
      <c r="M1118" s="171"/>
      <c r="N1118" s="171"/>
      <c r="O1118" s="171"/>
      <c r="P1118" s="171"/>
      <c r="Q1118" s="171"/>
    </row>
    <row r="1119" spans="10:17" s="22" customFormat="1" ht="14.25" customHeight="1" x14ac:dyDescent="0.35">
      <c r="J1119" s="171"/>
      <c r="K1119" s="171"/>
      <c r="L1119" s="171"/>
      <c r="M1119" s="171"/>
      <c r="N1119" s="171"/>
      <c r="O1119" s="171"/>
      <c r="P1119" s="171"/>
      <c r="Q1119" s="171"/>
    </row>
    <row r="1120" spans="10:17" s="22" customFormat="1" ht="14.25" customHeight="1" x14ac:dyDescent="0.35">
      <c r="J1120" s="171"/>
      <c r="K1120" s="171"/>
      <c r="L1120" s="171"/>
      <c r="M1120" s="171"/>
      <c r="N1120" s="171"/>
      <c r="O1120" s="171"/>
      <c r="P1120" s="171"/>
      <c r="Q1120" s="171"/>
    </row>
    <row r="1121" spans="10:17" s="22" customFormat="1" ht="14.25" customHeight="1" x14ac:dyDescent="0.35">
      <c r="J1121" s="171"/>
      <c r="K1121" s="171"/>
      <c r="L1121" s="171"/>
      <c r="M1121" s="171"/>
      <c r="N1121" s="171"/>
      <c r="O1121" s="171"/>
      <c r="P1121" s="171"/>
      <c r="Q1121" s="171"/>
    </row>
    <row r="1122" spans="10:17" s="22" customFormat="1" ht="14.25" customHeight="1" x14ac:dyDescent="0.35">
      <c r="J1122" s="171"/>
      <c r="K1122" s="171"/>
      <c r="L1122" s="171"/>
      <c r="M1122" s="171"/>
      <c r="N1122" s="171"/>
      <c r="O1122" s="171"/>
      <c r="P1122" s="171"/>
      <c r="Q1122" s="171"/>
    </row>
    <row r="1123" spans="10:17" s="22" customFormat="1" ht="14.25" customHeight="1" x14ac:dyDescent="0.35">
      <c r="J1123" s="171"/>
      <c r="K1123" s="171"/>
      <c r="L1123" s="171"/>
      <c r="M1123" s="171"/>
      <c r="N1123" s="171"/>
      <c r="O1123" s="171"/>
      <c r="P1123" s="171"/>
      <c r="Q1123" s="171"/>
    </row>
    <row r="1124" spans="10:17" s="22" customFormat="1" ht="14.25" customHeight="1" x14ac:dyDescent="0.35">
      <c r="J1124" s="171"/>
      <c r="K1124" s="171"/>
      <c r="L1124" s="171"/>
      <c r="M1124" s="171"/>
      <c r="N1124" s="171"/>
      <c r="O1124" s="171"/>
      <c r="P1124" s="171"/>
      <c r="Q1124" s="171"/>
    </row>
    <row r="1125" spans="10:17" s="22" customFormat="1" ht="14.25" customHeight="1" x14ac:dyDescent="0.35">
      <c r="J1125" s="171"/>
      <c r="K1125" s="171"/>
      <c r="L1125" s="171"/>
      <c r="M1125" s="171"/>
      <c r="N1125" s="171"/>
      <c r="O1125" s="171"/>
      <c r="P1125" s="171"/>
      <c r="Q1125" s="171"/>
    </row>
    <row r="1126" spans="10:17" s="22" customFormat="1" ht="14.25" customHeight="1" x14ac:dyDescent="0.35">
      <c r="J1126" s="171"/>
      <c r="K1126" s="171"/>
      <c r="L1126" s="171"/>
      <c r="M1126" s="171"/>
      <c r="N1126" s="171"/>
      <c r="O1126" s="171"/>
      <c r="P1126" s="171"/>
      <c r="Q1126" s="171"/>
    </row>
    <row r="1127" spans="10:17" s="22" customFormat="1" ht="14.25" customHeight="1" x14ac:dyDescent="0.35">
      <c r="J1127" s="171"/>
      <c r="K1127" s="171"/>
      <c r="L1127" s="171"/>
      <c r="M1127" s="171"/>
      <c r="N1127" s="171"/>
      <c r="O1127" s="171"/>
      <c r="P1127" s="171"/>
      <c r="Q1127" s="171"/>
    </row>
    <row r="1128" spans="10:17" s="22" customFormat="1" ht="14.25" customHeight="1" x14ac:dyDescent="0.35">
      <c r="J1128" s="171"/>
      <c r="K1128" s="171"/>
      <c r="L1128" s="171"/>
      <c r="M1128" s="171"/>
      <c r="N1128" s="171"/>
      <c r="O1128" s="171"/>
      <c r="P1128" s="171"/>
      <c r="Q1128" s="171"/>
    </row>
    <row r="1129" spans="10:17" s="22" customFormat="1" ht="14.25" customHeight="1" x14ac:dyDescent="0.35">
      <c r="J1129" s="171"/>
      <c r="K1129" s="171"/>
      <c r="L1129" s="171"/>
      <c r="M1129" s="171"/>
      <c r="N1129" s="171"/>
      <c r="O1129" s="171"/>
      <c r="P1129" s="171"/>
      <c r="Q1129" s="171"/>
    </row>
    <row r="1130" spans="10:17" s="22" customFormat="1" ht="14.25" customHeight="1" x14ac:dyDescent="0.35">
      <c r="J1130" s="171"/>
      <c r="K1130" s="171"/>
      <c r="L1130" s="171"/>
      <c r="M1130" s="171"/>
      <c r="N1130" s="171"/>
      <c r="O1130" s="171"/>
      <c r="P1130" s="171"/>
      <c r="Q1130" s="171"/>
    </row>
    <row r="1131" spans="10:17" s="22" customFormat="1" ht="14.25" customHeight="1" x14ac:dyDescent="0.35">
      <c r="J1131" s="171"/>
      <c r="K1131" s="171"/>
      <c r="L1131" s="171"/>
      <c r="M1131" s="171"/>
      <c r="N1131" s="171"/>
      <c r="O1131" s="171"/>
      <c r="P1131" s="171"/>
      <c r="Q1131" s="171"/>
    </row>
    <row r="1132" spans="10:17" s="22" customFormat="1" ht="14.25" customHeight="1" x14ac:dyDescent="0.35">
      <c r="J1132" s="171"/>
      <c r="K1132" s="171"/>
      <c r="L1132" s="171"/>
      <c r="M1132" s="171"/>
      <c r="N1132" s="171"/>
      <c r="O1132" s="171"/>
      <c r="P1132" s="171"/>
      <c r="Q1132" s="171"/>
    </row>
    <row r="1133" spans="10:17" s="22" customFormat="1" ht="14.25" customHeight="1" x14ac:dyDescent="0.35">
      <c r="J1133" s="171"/>
      <c r="K1133" s="171"/>
      <c r="L1133" s="171"/>
      <c r="M1133" s="171"/>
      <c r="N1133" s="171"/>
      <c r="O1133" s="171"/>
      <c r="P1133" s="171"/>
      <c r="Q1133" s="171"/>
    </row>
    <row r="1134" spans="10:17" s="22" customFormat="1" ht="14.25" customHeight="1" x14ac:dyDescent="0.35">
      <c r="J1134" s="171"/>
      <c r="K1134" s="171"/>
      <c r="L1134" s="171"/>
      <c r="M1134" s="171"/>
      <c r="N1134" s="171"/>
      <c r="O1134" s="171"/>
      <c r="P1134" s="171"/>
      <c r="Q1134" s="171"/>
    </row>
    <row r="1135" spans="10:17" s="22" customFormat="1" ht="15" customHeight="1" x14ac:dyDescent="0.35">
      <c r="J1135" s="171"/>
      <c r="K1135" s="171"/>
      <c r="L1135" s="171"/>
      <c r="M1135" s="171"/>
      <c r="N1135" s="194"/>
      <c r="O1135" s="194"/>
      <c r="P1135" s="194"/>
      <c r="Q1135" s="194"/>
    </row>
  </sheetData>
  <sheetProtection algorithmName="SHA-512" hashValue="yZAy5t1yaoCeiSSCPzLFbnz1qq6dLu56ZDN4oDzKEPAJtaf5Vliafc4IV20seQJzqwOjXI9KY14yyJMd7kfOww==" saltValue="e2QGd8SuC7ftkhZ0Wej94g==" spinCount="100000" sheet="1" objects="1" scenarios="1"/>
  <mergeCells count="21">
    <mergeCell ref="P30:W30"/>
    <mergeCell ref="H30:O30"/>
    <mergeCell ref="C4:D4"/>
    <mergeCell ref="A16:E16"/>
    <mergeCell ref="H16:O16"/>
    <mergeCell ref="H21:N21"/>
    <mergeCell ref="H19:N19"/>
    <mergeCell ref="H18:N18"/>
    <mergeCell ref="H17:N17"/>
    <mergeCell ref="A10:C10"/>
    <mergeCell ref="E1:R1"/>
    <mergeCell ref="A11:C11"/>
    <mergeCell ref="A12:C12"/>
    <mergeCell ref="A13:C13"/>
    <mergeCell ref="A4:B4"/>
    <mergeCell ref="A5:B5"/>
    <mergeCell ref="A6:B6"/>
    <mergeCell ref="C3:D3"/>
    <mergeCell ref="C5:D5"/>
    <mergeCell ref="C6:D6"/>
    <mergeCell ref="A3:B3"/>
  </mergeCells>
  <conditionalFormatting sqref="E17:E18">
    <cfRule type="expression" dxfId="5" priority="2">
      <formula>$F17:$F23&lt;$G17:$G23</formula>
    </cfRule>
    <cfRule type="expression" dxfId="4" priority="3">
      <formula>$F17:$F23&gt;=$G17:$G23</formula>
    </cfRule>
  </conditionalFormatting>
  <conditionalFormatting sqref="E19:E22">
    <cfRule type="expression" dxfId="3" priority="6">
      <formula>$F19:$F26&lt;$G19:$G26</formula>
    </cfRule>
    <cfRule type="expression" dxfId="2" priority="7">
      <formula>$F19:$F26&gt;=$G19:$G26</formula>
    </cfRule>
  </conditionalFormatting>
  <conditionalFormatting sqref="O17:O20">
    <cfRule type="expression" dxfId="1" priority="1">
      <formula>$P17:$P21&gt;$R17:$R21</formula>
    </cfRule>
  </conditionalFormatting>
  <conditionalFormatting sqref="O21">
    <cfRule type="expression" dxfId="0" priority="9">
      <formula>$P21:$P26&gt;$R21:$R26</formula>
    </cfRule>
  </conditionalFormatting>
  <dataValidations xWindow="675" yWindow="630" count="30">
    <dataValidation type="date" allowBlank="1" showInputMessage="1" showErrorMessage="1" errorTitle="Error" error="Please enter the date between start and end date from Cell C1 and C2" sqref="A173" xr:uid="{B4FA0DF8-DFCE-4DA6-B2F6-97680CB2639A}">
      <formula1>C108</formula1>
      <formula2>C148</formula2>
    </dataValidation>
    <dataValidation type="date" allowBlank="1" showInputMessage="1" showErrorMessage="1" errorTitle="Error" error="Please enter the date between start and end date from Cell C1 and C2" sqref="A177:A1048576 A58:A70 A36:A48" xr:uid="{8263422E-CBA5-43D1-847C-FB6B05FCE3AB}">
      <formula1>C11</formula1>
      <formula2>C12</formula2>
    </dataValidation>
    <dataValidation type="date" allowBlank="1" showInputMessage="1" showErrorMessage="1" errorTitle="Error" error="Please enter the date between start and end date from Cell C1 and C2" sqref="A111" xr:uid="{1EDBA23B-A1E0-42F5-A88F-27563FB91722}">
      <formula1>C35</formula1>
      <formula2>C71</formula2>
    </dataValidation>
    <dataValidation type="date" allowBlank="1" showInputMessage="1" showErrorMessage="1" errorTitle="Error" error="Please enter the date between start and end date from Cell C1 and C2" sqref="A148:A149" xr:uid="{AF001506-5720-4E98-836E-FFC2B70F2F30}">
      <formula1>C33</formula1>
      <formula2>C34</formula2>
    </dataValidation>
    <dataValidation type="date" allowBlank="1" showInputMessage="1" showErrorMessage="1" errorTitle="Error" error="Please enter the date between start and end date from Cell C1 and C2" sqref="A150:A151" xr:uid="{6F5BCE96-2792-4B55-AD6E-58F25F6F348E}">
      <formula1>C35</formula1>
      <formula2>C71</formula2>
    </dataValidation>
    <dataValidation type="date" allowBlank="1" showInputMessage="1" showErrorMessage="1" errorTitle="Error" error="Please enter the date between start and end date from Cell C1 and C2" sqref="A147 A109:A110" xr:uid="{E373894B-44AE-447E-879F-7B988AC9C536}">
      <formula1>C33</formula1>
      <formula2>C34</formula2>
    </dataValidation>
    <dataValidation type="date" allowBlank="1" showInputMessage="1" showErrorMessage="1" errorTitle="Error" error="Please enter the date between start and end date from Cell C1 and C2" sqref="A152:A169" xr:uid="{348CE7EB-FDDB-4B14-BE24-C50F28502427}">
      <formula1>C71</formula1>
      <formula2>C72</formula2>
    </dataValidation>
    <dataValidation type="date" allowBlank="1" showInputMessage="1" showErrorMessage="1" errorTitle="Error" error="Please enter the date between start and end date from Cell C1 and C2" sqref="A171:A172" xr:uid="{23D412D1-964B-452A-8938-AEEADFC67C24}">
      <formula1>C106</formula1>
      <formula2>C107</formula2>
    </dataValidation>
    <dataValidation type="date" allowBlank="1" showInputMessage="1" showErrorMessage="1" errorTitle="Error" error="Please enter the date between start and end date from Cell C1 and C2" sqref="A170" xr:uid="{9CC2D044-4E7D-4DF4-BA68-3F7FEDEB281A}">
      <formula1>C89</formula1>
      <formula2>C106</formula2>
    </dataValidation>
    <dataValidation type="date" allowBlank="1" showInputMessage="1" showErrorMessage="1" errorTitle="Error" error="Please enter the date between start and end date from Cell C1 and C2" sqref="A112:A127" xr:uid="{0F56615D-E288-47CD-9A12-AB055F514383}">
      <formula1>C71</formula1>
      <formula2>C72</formula2>
    </dataValidation>
    <dataValidation type="date" allowBlank="1" showInputMessage="1" showErrorMessage="1" errorTitle="Error" error="Please enter the date between start and end date from Cell C1 and C2" sqref="A128:A129" xr:uid="{A9A6531F-5A3A-4413-A3F1-48E3A52004B7}">
      <formula1>C79</formula1>
      <formula2>C80</formula2>
    </dataValidation>
    <dataValidation type="date" allowBlank="1" showInputMessage="1" showErrorMessage="1" errorTitle="Error" error="Please enter the date between start and end date from Cell C1 and C2" sqref="A130:A140" xr:uid="{814A9B2A-E211-44B4-AB51-03A7051A99E7}">
      <formula1>C75</formula1>
      <formula2>C76</formula2>
    </dataValidation>
    <dataValidation type="date" allowBlank="1" showInputMessage="1" showErrorMessage="1" errorTitle="Error" error="Please enter the date between start and end date from Cell C1 and C2" sqref="A141:A146" xr:uid="{203F1A46-0324-4A10-857D-2AADF756B595}">
      <formula1>C80</formula1>
      <formula2>C81</formula2>
    </dataValidation>
    <dataValidation type="date" allowBlank="1" showInputMessage="1" showErrorMessage="1" errorTitle="Error" error="Please enter the date between start and end date from Cell C1 and C2" sqref="A174:A175" xr:uid="{18570D51-11F9-4C61-8DF5-6315A3D7B608}">
      <formula1>C148</formula1>
      <formula2>C149</formula2>
    </dataValidation>
    <dataValidation type="date" allowBlank="1" showInputMessage="1" showErrorMessage="1" errorTitle="Error" error="Please enter the date between start and end date from Cell C1 and C2" sqref="A176" xr:uid="{34773F44-95B7-4878-ACF0-175DFD64F645}">
      <formula1>C150</formula1>
      <formula2>C152</formula2>
    </dataValidation>
    <dataValidation allowBlank="1" showInputMessage="1" showErrorMessage="1" promptTitle="Time format" prompt="As a decimal to the closed 15 min interval eg 3hrs and 45 mins is 3.75" sqref="B30" xr:uid="{A92623A6-06B2-4C5C-84E8-C2CEEACE83C6}"/>
    <dataValidation type="date" allowBlank="1" showInputMessage="1" showErrorMessage="1" errorTitle="Error" error="Please enter the date between start and end date from Cell C1 and C2" sqref="A84" xr:uid="{DCE06C19-DEB5-44A2-B90F-35501EAB07A4}">
      <formula1>C24</formula1>
      <formula2>C26</formula2>
    </dataValidation>
    <dataValidation allowBlank="1" showInputMessage="1" showErrorMessage="1" promptTitle="Percentage split of CPD activity" prompt="Please indicate the percentage of CPD that relates to each CPD Area. The distribution should equal 100 in order for the &quot;Check&quot; column to read &quot;OK&quot;. If the percentages don't total 100 then the &quot;Check&quot; column will read &quot;Error&quot;" sqref="H30:O30" xr:uid="{DA6B0A52-5832-473A-B3FE-87DF0E005592}"/>
    <dataValidation type="date" allowBlank="1" showInputMessage="1" showErrorMessage="1" errorTitle="Error" error="Please enter the date between start and end date from Cell C1 and C2" sqref="A50:A55" xr:uid="{CE8665E4-2328-42FF-81D4-BF18074539D7}">
      <formula1>C26</formula1>
      <formula2>C27</formula2>
    </dataValidation>
    <dataValidation type="date" allowBlank="1" showInputMessage="1" showErrorMessage="1" errorTitle="Error" error="Please enter the date between start and end date from Cell C1 and C2" sqref="A57" xr:uid="{791F2A54-C339-4D1A-AE16-CECC5FEC786F}">
      <formula1>#REF!</formula1>
      <formula2>C33</formula2>
    </dataValidation>
    <dataValidation type="date" allowBlank="1" showInputMessage="1" showErrorMessage="1" errorTitle="Error" error="Please enter the date between start and end date from Cell C1 and C2" sqref="A56" xr:uid="{B99E3995-FBDC-43F1-AD81-6AC7A619F374}">
      <formula1>C32</formula1>
      <formula2>#REF!</formula2>
    </dataValidation>
    <dataValidation type="date" allowBlank="1" showInputMessage="1" showErrorMessage="1" errorTitle="Error" error="Please enter the date between start and end date from Cell C1 and C2" sqref="A106" xr:uid="{F18BD7B9-49CB-48E5-8138-758E453A80BA}">
      <formula1>C31</formula1>
      <formula2>C32</formula2>
    </dataValidation>
    <dataValidation type="date" allowBlank="1" showInputMessage="1" showErrorMessage="1" errorTitle="Error" error="Please enter the date between start and end date from Cell C1 and C2" sqref="A108" xr:uid="{CE707FA9-AFA4-4289-8E2D-1E167ACE0A6D}">
      <formula1>#REF!</formula1>
      <formula2>C33</formula2>
    </dataValidation>
    <dataValidation type="date" allowBlank="1" showInputMessage="1" showErrorMessage="1" errorTitle="Error" error="Please enter the date between start and end date from Cell C1 and C2" sqref="A107" xr:uid="{74EEADC3-2B08-4F14-BEE3-EFE98AFBC10B}">
      <formula1>C32</formula1>
      <formula2>#REF!</formula2>
    </dataValidation>
    <dataValidation type="date" allowBlank="1" showInputMessage="1" showErrorMessage="1" errorTitle="Error" error="Please enter the date between start and end date from Cell C1 and C2" sqref="A71:A83 A93:A105" xr:uid="{57F5B5A4-EE53-489E-B88F-55BF1B9A5F50}">
      <formula1>C11</formula1>
      <formula2>C12</formula2>
    </dataValidation>
    <dataValidation type="date" allowBlank="1" showInputMessage="1" showErrorMessage="1" errorTitle="Error" error="Please enter the date between start and end date from Cell C1 and C2" sqref="A49" xr:uid="{B1462395-8056-406B-A213-ACF80E9581BD}">
      <formula1>C24</formula1>
      <formula2>C26</formula2>
    </dataValidation>
    <dataValidation type="date" allowBlank="1" showInputMessage="1" showErrorMessage="1" errorTitle="Error" error="Please enter the date between start and end date from Cell C1 and C2" sqref="A85:A90" xr:uid="{334E2557-4266-4E53-B0DB-A87FD99140A6}">
      <formula1>C26</formula1>
      <formula2>C27</formula2>
    </dataValidation>
    <dataValidation type="date" allowBlank="1" showInputMessage="1" showErrorMessage="1" errorTitle="Error" error="Please enter the date between start and end date from Cell C1 and C2" sqref="A92" xr:uid="{CC01281B-244F-4E4C-8B63-E98C121541FF}">
      <formula1>#REF!</formula1>
      <formula2>C33</formula2>
    </dataValidation>
    <dataValidation type="date" allowBlank="1" showInputMessage="1" showErrorMessage="1" errorTitle="Error" error="Please enter the date between start and end date from Cell C1 and C2" sqref="A91" xr:uid="{4C1C7C4C-4C8D-416E-B6E4-8BDCCFA887AB}">
      <formula1>C32</formula1>
      <formula2>#REF!</formula2>
    </dataValidation>
    <dataValidation type="date" allowBlank="1" showInputMessage="1" showErrorMessage="1" errorTitle="Error" error="Please enter the date between start and end date from Cell C1 and C2" sqref="A32:A35" xr:uid="{D088E805-8112-4D41-AF82-8BDB5EBAF08B}">
      <formula1>C5</formula1>
      <formula2>C6</formula2>
    </dataValidation>
  </dataValidations>
  <pageMargins left="0.7" right="0.7" top="0.75" bottom="0.75" header="0" footer="0"/>
  <pageSetup orientation="landscape" r:id="rId1"/>
  <legacyDrawing r:id="rId2"/>
  <extLst>
    <ext xmlns:x14="http://schemas.microsoft.com/office/spreadsheetml/2009/9/main" uri="{CCE6A557-97BC-4b89-ADB6-D9C93CAAB3DF}">
      <x14:dataValidations xmlns:xm="http://schemas.microsoft.com/office/excel/2006/main" xWindow="675" yWindow="630" count="3">
        <x14:dataValidation type="list" allowBlank="1" showInputMessage="1" showErrorMessage="1" xr:uid="{A43594DC-74DC-44A0-ADC8-785B7D6246F4}">
          <x14:formula1>
            <xm:f>' Office use only'!$J$2:$J$17</xm:f>
          </x14:formula1>
          <xm:sqref>G32:G152</xm:sqref>
        </x14:dataValidation>
        <x14:dataValidation type="list" allowBlank="1" showInputMessage="1" showErrorMessage="1" xr:uid="{AC147A32-6A15-4A7A-A3A7-C5B6EE152C79}">
          <x14:formula1>
            <xm:f>' Office use only'!$E$2:$E$5</xm:f>
          </x14:formula1>
          <xm:sqref>F32:F152</xm:sqref>
        </x14:dataValidation>
        <x14:dataValidation type="list" allowBlank="1" showInputMessage="1" showErrorMessage="1" xr:uid="{F9E88BEA-A3BA-41DB-A302-150B603BEB25}">
          <x14:formula1>
            <xm:f>' Office use only'!$G$2:$G$11</xm:f>
          </x14:formula1>
          <xm:sqref>D17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3527AE3E195F34DB1EFBE197AFEFAD9" ma:contentTypeVersion="19" ma:contentTypeDescription="Create a new document." ma:contentTypeScope="" ma:versionID="08c9d4c75812ae537565c3b17d901afc">
  <xsd:schema xmlns:xsd="http://www.w3.org/2001/XMLSchema" xmlns:xs="http://www.w3.org/2001/XMLSchema" xmlns:p="http://schemas.microsoft.com/office/2006/metadata/properties" xmlns:ns1="http://schemas.microsoft.com/sharepoint/v3" xmlns:ns2="7a5fbea8-627d-472c-b015-54765d99e351" xmlns:ns3="0b96b00e-6eeb-4c6f-886e-54b3fbd49a5e" targetNamespace="http://schemas.microsoft.com/office/2006/metadata/properties" ma:root="true" ma:fieldsID="408340d021676bdff54ad21b72569eec" ns1:_="" ns2:_="" ns3:_="">
    <xsd:import namespace="http://schemas.microsoft.com/sharepoint/v3"/>
    <xsd:import namespace="7a5fbea8-627d-472c-b015-54765d99e351"/>
    <xsd:import namespace="0b96b00e-6eeb-4c6f-886e-54b3fbd49a5e"/>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1:_ip_UnifiedCompliancePolicyProperties" minOccurs="0"/>
                <xsd:element ref="ns1:_ip_UnifiedCompliancePolicyUIAction"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fbea8-627d-472c-b015-54765d99e351" elementFormDefault="qualified">
    <xsd:import namespace="http://schemas.microsoft.com/office/2006/documentManagement/types"/>
    <xsd:import namespace="http://schemas.microsoft.com/office/infopath/2007/PartnerControls"/>
    <xsd:element name="SharedWithDetails" ma:index="8" nillable="true" ma:displayName="Shared With Details" ma:internalName="SharedWithDetails" ma:readOnly="true">
      <xsd:simpleType>
        <xsd:restriction base="dms:Note">
          <xsd:maxLength value="255"/>
        </xsd:restriction>
      </xsd:simpleType>
    </xsd:element>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16" nillable="true" ma:displayName="Taxonomy Catch All Column" ma:hidden="true" ma:list="{643522c9-265e-4cf9-bb65-6ab631a8bdca}" ma:internalName="TaxCatchAll" ma:showField="CatchAllData" ma:web="7a5fbea8-627d-472c-b015-54765d99e35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96b00e-6eeb-4c6f-886e-54b3fbd49a5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435f125-ff7d-49c8-b4b7-9a369ce60936"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4" nillable="true" ma:displayName="Location" ma:internalName="MediaServiceLocation" ma:readOnly="true">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1E2694-0C1F-4207-9958-7C73B6E93DDD}"/>
</file>

<file path=customXml/itemProps2.xml><?xml version="1.0" encoding="utf-8"?>
<ds:datastoreItem xmlns:ds="http://schemas.openxmlformats.org/officeDocument/2006/customXml" ds:itemID="{48412B6B-EE8D-4650-93AC-F3E366DC3E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vt:lpstr>
      <vt:lpstr>CPD Tool - Rules and Guidance</vt:lpstr>
      <vt:lpstr>CPD Tracker</vt:lpstr>
      <vt:lpstr>Reflection</vt:lpstr>
      <vt:lpstr> Office use only</vt:lpstr>
      <vt:lpstr>Office use only_2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Pestonji</dc:creator>
  <cp:lastModifiedBy>Sharon Pestonji</cp:lastModifiedBy>
  <cp:lastPrinted>2024-01-11T05:48:21Z</cp:lastPrinted>
  <dcterms:created xsi:type="dcterms:W3CDTF">2023-05-17T04:31:20Z</dcterms:created>
  <dcterms:modified xsi:type="dcterms:W3CDTF">2024-03-21T02:37:56Z</dcterms:modified>
</cp:coreProperties>
</file>